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108" yWindow="-108" windowWidth="23256" windowHeight="12720"/>
  </bookViews>
  <sheets>
    <sheet name="総括表" sheetId="10" r:id="rId1"/>
    <sheet name="普通会計の状況" sheetId="18" r:id="rId2"/>
    <sheet name="各会計、関係団体の財政状況及び健全化判断比率" sheetId="12" r:id="rId3"/>
    <sheet name="経常経費分析表（経常収支比率の分析）" sheetId="14" r:id="rId4"/>
    <sheet name="財政比較分析表" sheetId="13"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AM34" i="10"/>
  <c r="C34" i="10"/>
  <c r="BE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<sst xmlns="http://schemas.openxmlformats.org/spreadsheetml/2006/main" count="1202" uniqueCount="621">
  <si>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</si>
  <si>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</si>
  <si>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</si>
  <si>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</si>
  <si>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</si>
  <si>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</si>
  <si>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</si>
  <si>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</si>
  <si>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</si>
  <si>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</si>
  <si>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</si>
  <si>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</si>
  <si>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</si>
  <si>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</si>
  <si>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</si>
  <si>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</si>
  <si>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</si>
  <si>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</si>
  <si>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</si>
  <si>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</si>
  <si>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</si>
  <si>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</si>
  <si>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</si>
  <si>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</si>
  <si>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</si>
  <si>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</si>
  <si>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</si>
  <si>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</si>
  <si>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</si>
  <si>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</si>
  <si>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</si>
  <si>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</si>
  <si>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</si>
  <si>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</si>
  <si>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</si>
  <si>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</si>
  <si>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</si>
  <si>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</si>
  <si>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</si>
  <si>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</si>
  <si>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</si>
  <si>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</si>
  <si>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</si>
  <si>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</si>
  <si>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</si>
  <si>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</si>
  <si>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</si>
  <si>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</si>
  <si>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</si>
  <si>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</si>
  <si>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</si>
  <si>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</si>
  <si>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</si>
  <si>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</si>
  <si>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</si>
  <si>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</si>
  <si>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</si>
  <si>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</si>
  <si>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</si>
  <si>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</si>
  <si>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</si>
  <si>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</si>
  <si>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</si>
  <si>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</si>
  <si>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</si>
  <si>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</si>
  <si>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</si>
  <si>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</si>
  <si>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</si>
  <si>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</si>
  <si>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</si>
  <si>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</si>
  <si>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</si>
  <si>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</si>
  <si>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</si>
  <si>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</si>
  <si>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</si>
  <si>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</si>
  <si>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</si>
  <si>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</si>
  <si>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</si>
  <si>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</si>
  <si>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</si>
  <si>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</si>
  <si>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</si>
  <si>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</si>
  <si>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</si>
  <si>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</si>
  <si>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</si>
  <si>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</si>
  <si>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</si>
  <si>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</si>
  <si>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</si>
  <si>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</si>
  <si>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</si>
  <si>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</si>
  <si>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</si>
  <si>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</si>
  <si>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二宮町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</si>
  <si>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</si>
  <si>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</si>
  <si>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</si>
  <si>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</si>
  <si>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</si>
  <si>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</si>
  <si>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</si>
  <si>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</si>
  <si>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</si>
  <si>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</si>
  <si>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</si>
  <si>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</si>
  <si>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</si>
  <si>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</si>
  <si>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</si>
  <si>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</si>
  <si>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</si>
  <si>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</si>
  <si>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</si>
  <si>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</si>
  <si>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</si>
  <si>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</si>
  <si>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</si>
  <si>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</si>
  <si>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</si>
  <si>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</si>
  <si>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</si>
  <si>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</si>
  <si>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</si>
  <si>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</si>
  <si>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</si>
  <si>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</si>
  <si>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</si>
  <si>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</si>
  <si>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</si>
  <si>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</si>
  <si>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</si>
  <si>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</si>
  <si>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</si>
  <si>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</si>
  <si>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</si>
  <si>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</si>
  <si>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</si>
  <si>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</si>
  <si>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</si>
  <si>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</si>
  <si>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</si>
  <si>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</si>
  <si>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</si>
  <si>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</si>
  <si>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</si>
  <si>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</si>
  <si>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</si>
  <si>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</si>
  <si>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</si>
  <si>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</si>
  <si>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</si>
  <si>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</si>
  <si>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</si>
  <si>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</si>
  <si>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</si>
  <si>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</si>
  <si>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</si>
  <si>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</si>
  <si>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</si>
  <si>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</si>
  <si>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</si>
  <si>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</si>
  <si>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</si>
  <si>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</si>
  <si>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</si>
  <si>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</si>
  <si>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</si>
  <si>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</si>
  <si>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</si>
  <si>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</si>
  <si>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</si>
  <si>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</si>
  <si>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</si>
  <si>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</si>
  <si>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</si>
  <si>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</si>
  <si>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</si>
  <si>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</si>
  <si>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</si>
  <si>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</si>
  <si>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</si>
  <si>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</si>
  <si>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</si>
  <si>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</si>
  <si>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</si>
  <si>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</si>
  <si>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</si>
  <si>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</si>
  <si>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</si>
  <si>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</si>
  <si>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</si>
  <si>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</si>
  <si>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</si>
  <si>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</si>
  <si>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</si>
  <si>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</si>
  <si>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</si>
  <si>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</si>
  <si>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</si>
  <si>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</si>
  <si>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</si>
  <si>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</si>
  <si>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</si>
  <si>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</si>
  <si>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</si>
  <si>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</si>
  <si>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</si>
  <si>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</si>
  <si>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</si>
  <si>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</si>
  <si>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</si>
  <si>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</si>
  <si>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</si>
  <si>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</si>
  <si>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</si>
  <si>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神奈川県二宮町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</si>
  <si>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</si>
  <si>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</si>
  <si>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</si>
  <si>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</si>
  <si>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</si>
  <si>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</si>
  <si>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</si>
  <si>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</si>
  <si>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</si>
  <si>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</si>
  <si>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</si>
  <si>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</si>
  <si>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</si>
  <si>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</si>
  <si>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</si>
  <si>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</si>
  <si>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</si>
  <si>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</si>
  <si>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</si>
  <si>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</si>
  <si>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</si>
  <si>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</si>
  <si>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</si>
  <si>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</si>
  <si>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</si>
  <si>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</si>
  <si>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</si>
  <si>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</si>
  <si>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</si>
  <si>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</si>
  <si>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</si>
  <si>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</si>
  <si>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</si>
  <si>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</si>
  <si>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</si>
  <si>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</si>
  <si>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</si>
  <si>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</si>
  <si>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</si>
  <si>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</si>
  <si>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</si>
  <si>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</si>
  <si>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</si>
  <si>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</si>
  <si>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</si>
  <si>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</si>
  <si>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</si>
  <si>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</si>
  <si>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</si>
  <si>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</si>
  <si>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</si>
  <si>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</si>
  <si>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</si>
  <si>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</si>
  <si>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</si>
  <si>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</si>
  <si>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</si>
  <si>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</si>
  <si>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</si>
  <si>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</si>
  <si>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</si>
  <si>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</si>
  <si>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</si>
  <si>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</si>
  <si>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</si>
  <si>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</si>
  <si>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</si>
  <si>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</si>
  <si>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</si>
  <si>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</si>
  <si>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</si>
  <si>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</si>
  <si>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</si>
  <si>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</si>
  <si>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</si>
  <si>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</si>
  <si>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</si>
  <si>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</si>
  <si>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</si>
  <si>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</si>
  <si>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</si>
  <si>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</si>
  <si>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</si>
  <si>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</si>
  <si>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</si>
  <si>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</si>
  <si>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</si>
  <si>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</si>
  <si>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</si>
  <si>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</si>
  <si>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</si>
  <si>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</si>
  <si>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</si>
  <si>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</si>
  <si>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</si>
  <si>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</si>
  <si>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</si>
  <si>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</si>
  <si>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</si>
  <si>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</si>
  <si>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</si>
  <si>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</si>
  <si>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</si>
  <si>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</si>
  <si>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</si>
  <si>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</si>
  <si>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</si>
  <si>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</si>
  <si>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</si>
  <si>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</si>
  <si>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</si>
  <si>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</si>
  <si>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</si>
  <si>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</si>
  <si>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</si>
  <si>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</si>
  <si>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</si>
  <si>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</si>
  <si>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</si>
  <si>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</si>
  <si>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</si>
  <si>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</si>
  <si>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</si>
  <si>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</si>
  <si>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</si>
  <si>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</si>
  <si>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</si>
  <si>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</si>
  <si>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</si>
  <si>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</si>
  <si>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</si>
  <si>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</si>
  <si>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</si>
  <si>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</si>
  <si>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</si>
  <si>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</si>
  <si>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</si>
  <si>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</si>
  <si>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</si>
  <si>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</si>
  <si>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</si>
  <si>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</si>
  <si>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</si>
  <si>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</si>
  <si>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</si>
  <si>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</si>
  <si>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</si>
  <si>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</si>
  <si>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</si>
  <si>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</si>
  <si>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</si>
  <si>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</si>
  <si>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</si>
  <si>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神奈川県二宮町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</si>
  <si>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</si>
  <si>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</si>
  <si>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</si>
  <si>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</si>
  <si>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</si>
  <si>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</si>
  <si>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</si>
  <si>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</si>
  <si>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</si>
  <si>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</si>
  <si>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</si>
  <si>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</si>
  <si>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</si>
  <si>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</si>
  <si>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</si>
  <si>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</si>
  <si>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</si>
  <si>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</si>
  <si>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</si>
  <si>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</si>
  <si>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</si>
  <si>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</si>
  <si>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</si>
  <si>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</si>
  <si>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</si>
  <si>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</si>
  <si>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</si>
  <si>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</si>
  <si>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</si>
  <si>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</si>
  <si>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</si>
  <si>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</si>
  <si>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</si>
  <si>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</si>
  <si>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</si>
  <si>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</si>
  <si>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</si>
  <si>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</si>
  <si>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</si>
  <si>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</si>
  <si>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</si>
  <si>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</si>
  <si>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</si>
  <si>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</si>
  <si>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</si>
  <si>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</si>
  <si>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</si>
  <si>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</si>
  <si>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</si>
  <si>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</si>
  <si>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</si>
  <si>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</si>
  <si>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</si>
  <si>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</si>
  <si>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</si>
  <si>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</si>
  <si>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</si>
  <si>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</si>
  <si>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</si>
  <si>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</si>
  <si>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</si>
  <si>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</si>
  <si>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</si>
  <si>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</si>
  <si>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</si>
  <si>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</si>
  <si>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</si>
  <si>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</si>
  <si>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</si>
  <si>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</si>
  <si>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</si>
  <si>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</si>
  <si>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</si>
  <si>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</si>
  <si>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</si>
  <si>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</si>
  <si>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</si>
  <si>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</si>
  <si>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</si>
  <si>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</si>
  <si>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</si>
  <si>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</si>
  <si>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</si>
  <si>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</si>
  <si>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</si>
  <si>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</si>
  <si>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</si>
  <si>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</si>
  <si>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</si>
  <si>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</si>
  <si>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</si>
  <si>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</si>
  <si>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</si>
  <si>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</si>
  <si>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</si>
  <si>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</si>
  <si>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</si>
  <si>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</si>
  <si>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</si>
  <si>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</si>
  <si>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</si>
  <si>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</si>
  <si>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</si>
  <si>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</si>
  <si>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</si>
  <si>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</si>
  <si>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</si>
  <si>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</si>
  <si>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</si>
  <si>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</si>
  <si>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</si>
  <si>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</si>
  <si>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t>
    <phoneticPr fontId="5"/>
  </si>
  <si>
    <t>-</t>
    <phoneticPr fontId="5"/>
  </si>
  <si>
    <t>-</t>
    <phoneticPr fontId="5"/>
  </si>
  <si>
    <t>-</t>
    <phoneticPr fontId="5"/>
  </si>
  <si>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</si>
  <si>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</si>
  <si>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</si>
  <si>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</si>
  <si>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</si>
  <si>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</si>
  <si>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</si>
  <si>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</si>
  <si>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</si>
  <si>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</si>
  <si>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</si>
  <si>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</si>
  <si>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</si>
  <si>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</si>
  <si>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</si>
  <si>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</si>
  <si>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</si>
  <si>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</si>
  <si>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</si>
  <si>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</si>
  <si>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</si>
  <si>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</si>
  <si>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</si>
  <si>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</si>
  <si>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</si>
  <si>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</si>
  <si>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</si>
  <si>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</si>
  <si>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</si>
  <si>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</si>
  <si>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</si>
  <si>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</si>
  <si>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</si>
  <si>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</si>
  <si>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</si>
  <si>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</si>
  <si>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</si>
  <si>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</si>
  <si>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</si>
  <si>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</si>
  <si>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</si>
  <si>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</si>
  <si>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</si>
  <si>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</si>
  <si>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</si>
  <si>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</si>
  <si>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</si>
  <si>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</si>
  <si>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</si>
  <si>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</si>
  <si>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</si>
  <si>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</si>
  <si>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</si>
  <si>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</si>
  <si>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</si>
  <si>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</si>
  <si>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</si>
  <si>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</si>
  <si>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</si>
  <si>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</si>
  <si>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</si>
  <si>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</si>
  <si>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</si>
  <si>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</si>
  <si>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</si>
  <si>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</si>
  <si>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</si>
  <si>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</si>
  <si>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</si>
  <si>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</si>
  <si>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</si>
  <si>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</si>
  <si>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</si>
  <si>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</si>
  <si>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</si>
  <si>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</si>
  <si>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</si>
  <si>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</si>
  <si>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</si>
  <si>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</si>
  <si>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</si>
  <si>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</si>
  <si>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</si>
  <si>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</si>
  <si>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</si>
  <si>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</si>
  <si>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</si>
  <si>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</si>
  <si>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</si>
  <si>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</si>
  <si>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</si>
  <si>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</si>
  <si>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</si>
  <si>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</si>
  <si>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介護保険特別会計</t>
  </si>
  <si>
    <t>国民健康保険特別会計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</si>
  <si>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</si>
  <si>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</si>
  <si>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</si>
  <si>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</si>
  <si>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</si>
  <si>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</si>
  <si>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</si>
  <si>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</si>
  <si>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</si>
  <si>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</si>
  <si>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</si>
  <si>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</si>
  <si>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16" eb="18">
      <t>ジギョウ</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</si>
  <si>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</si>
  <si>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</si>
  <si>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二宮町土地開発公社</t>
    <rPh sb="0" eb="3">
      <t>ニノミヤマチ</t>
    </rPh>
    <rPh sb="3" eb="5">
      <t>トチ</t>
    </rPh>
    <rPh sb="5" eb="7">
      <t>カイハツ</t>
    </rPh>
    <rPh sb="7" eb="9">
      <t>コウシャ</t>
    </rPh>
    <phoneticPr fontId="2"/>
  </si>
  <si>
    <t>（公財）かながわ海岸美化財団</t>
    <rPh sb="1" eb="3">
      <t>コウザイ</t>
    </rPh>
    <rPh sb="8" eb="10">
      <t>カイガン</t>
    </rPh>
    <rPh sb="10" eb="12">
      <t>ビカ</t>
    </rPh>
    <rPh sb="12" eb="14">
      <t>ザイダン</t>
    </rPh>
    <phoneticPr fontId="2"/>
  </si>
  <si>
    <t>公共施設整備基金</t>
    <rPh sb="0" eb="2">
      <t>コウキョウ</t>
    </rPh>
    <rPh sb="2" eb="4">
      <t>シセツ</t>
    </rPh>
    <rPh sb="4" eb="6">
      <t>セイビ</t>
    </rPh>
    <rPh sb="6" eb="8">
      <t>キキン</t>
    </rPh>
    <phoneticPr fontId="5"/>
  </si>
  <si>
    <t>庁舎整備基金</t>
    <rPh sb="0" eb="2">
      <t>チョウシャ</t>
    </rPh>
    <rPh sb="2" eb="4">
      <t>セイビ</t>
    </rPh>
    <rPh sb="4" eb="6">
      <t>キキン</t>
    </rPh>
    <phoneticPr fontId="5"/>
  </si>
  <si>
    <t>災害対策基金</t>
    <rPh sb="0" eb="2">
      <t>サイガイ</t>
    </rPh>
    <rPh sb="2" eb="4">
      <t>タイサク</t>
    </rPh>
    <rPh sb="4" eb="6">
      <t>キキン</t>
    </rPh>
    <phoneticPr fontId="5"/>
  </si>
  <si>
    <t>地域福祉基金</t>
    <rPh sb="0" eb="2">
      <t>チイキ</t>
    </rPh>
    <rPh sb="2" eb="4">
      <t>フクシ</t>
    </rPh>
    <rPh sb="4" eb="6">
      <t>キキン</t>
    </rPh>
    <phoneticPr fontId="5"/>
  </si>
  <si>
    <t>みどり基金</t>
    <rPh sb="3" eb="5">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</si>
  <si>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</si>
  <si>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</si>
  <si>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</si>
  <si>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平均を上回っているものの、近年の地方債発行の抑制及び償還が進んでいることや標準財政規模の増などにより数値は減少傾向にある。今後の施設の更新等における地方債の発行状況によっては、再び数値が増加することが予想されるため、状況を見極めつつ計画的かつ効果的な更新と財源の確保に努める。
有形固定資産減価償却率については、施設の老朽化により非常に高い数値となっている。ただ、大きな要因となっている庁舎や地域集会施設については、先に述べたように施設の更新・改修を行うことになれば、今後数値は改善され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</si>
  <si>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</si>
  <si>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</si>
  <si>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</si>
  <si>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</si>
  <si>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</si>
  <si>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</si>
  <si>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元利償還金の決算額が増となっているものの標準財政規模の増や、交付税措置の対象となる地方債を中心に発行していたことから、数値自体は減少傾向となっており類似団体の平均も下回っている。ただし、庁舎の更新等を行う際に地方債を発行する場合、その時点で交付税措置率の高い地方債が選択できない可能性があることから、数値の急激な上昇を招くことのないよう、二宮町公共施設再配置・町有地有効活用実施計画などに基づいた計画的な事業の実施を推進することともに、適切な財源の確保に努めることで過度の将来負担を生じさせることのないようにす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</si>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</sst>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66A5-4E2A-B2F5-545500604F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18397</c:v>
                </c:pt>
                <c:pt idx="1">
                  <c:v>11584</c:v>
                </c:pt>
                <c:pt idx="2">
                  <c:v>48267</c:v>
                </c:pt>
                <c:pt idx="3">
                  <c:v>15806</c:v>
                </c:pt>
                <c:pt idx="4">
                  <c:v>10714</c:v>
                </c:pt>
              </c:numCache>
            </c:numRef>
          </c:val>
          <c:smooth val="0"/>
          <c:extLst>
            <c:ext xmlns:c16="http://schemas.microsoft.com/office/drawing/2014/chart" uri="{C3380CC4-5D6E-409C-BE32-E72D297353CC}">
              <c16:uniqueId val="{00000001-66A5-4E2A-B2F5-545500604F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4.57</c:v>
                </c:pt>
                <c:pt idx="1">
                  <c:v>4.37</c:v>
                </c:pt>
                <c:pt idx="2">
                  <c:v>4.91</c:v>
                </c:pt>
                <c:pt idx="3">
                  <c:v>6.6</c:v>
                </c:pt>
                <c:pt idx="4">
                  <c:v>8.23</c:v>
                </c:pt>
              </c:numCache>
            </c:numRef>
          </c:val>
          <c:extLst>
            <c:ext xmlns:c16="http://schemas.microsoft.com/office/drawing/2014/chart" uri="{C3380CC4-5D6E-409C-BE32-E72D297353CC}">
              <c16:uniqueId val="{00000000-E6A4-4D26-A9CF-89F10ED126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13.97</c:v>
                </c:pt>
                <c:pt idx="1">
                  <c:v>15.24</c:v>
                </c:pt>
                <c:pt idx="2">
                  <c:v>16.21</c:v>
                </c:pt>
                <c:pt idx="3">
                  <c:v>14.06</c:v>
                </c:pt>
                <c:pt idx="4">
                  <c:v>14.84</c:v>
                </c:pt>
              </c:numCache>
            </c:numRef>
          </c:val>
          <c:extLst>
            <c:ext xmlns:c16="http://schemas.microsoft.com/office/drawing/2014/chart" uri="{C3380CC4-5D6E-409C-BE32-E72D297353CC}">
              <c16:uniqueId val="{00000001-E6A4-4D26-A9CF-89F10ED126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7.07</c:v>
                </c:pt>
                <c:pt idx="1">
                  <c:v>0.61</c:v>
                </c:pt>
                <c:pt idx="2">
                  <c:v>1.56</c:v>
                </c:pt>
                <c:pt idx="3">
                  <c:v>0.18</c:v>
                </c:pt>
                <c:pt idx="4">
                  <c:v>3.77</c:v>
                </c:pt>
              </c:numCache>
            </c:numRef>
          </c:val>
          <c:smooth val="0"/>
          <c:extLst>
            <c:ext xmlns:c16="http://schemas.microsoft.com/office/drawing/2014/chart" uri="{C3380CC4-5D6E-409C-BE32-E72D297353CC}">
              <c16:uniqueId val="{00000002-E6A4-4D26-A9CF-89F10ED126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84-485C-8989-B74E81B863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84-485C-8989-B74E81B863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84-485C-8989-B74E81B863A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784-485C-8989-B74E81B863A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784-485C-8989-B74E81B863A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0.59</c:v>
                </c:pt>
                <c:pt idx="2">
                  <c:v>#N/A</c:v>
                </c:pt>
                <c:pt idx="3">
                  <c:v>0.41</c:v>
                </c:pt>
                <c:pt idx="4">
                  <c:v>#N/A</c:v>
                </c:pt>
                <c:pt idx="5">
                  <c:v>0.66</c:v>
                </c:pt>
                <c:pt idx="6">
                  <c:v>#N/A</c:v>
                </c:pt>
                <c:pt idx="7">
                  <c:v>0.09</c:v>
                </c:pt>
                <c:pt idx="8">
                  <c:v>#N/A</c:v>
                </c:pt>
                <c:pt idx="9">
                  <c:v>0.05</c:v>
                </c:pt>
              </c:numCache>
            </c:numRef>
          </c:val>
          <c:extLst>
            <c:ext xmlns:c16="http://schemas.microsoft.com/office/drawing/2014/chart" uri="{C3380CC4-5D6E-409C-BE32-E72D297353CC}">
              <c16:uniqueId val="{00000005-1784-485C-8989-B74E81B863A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0.09</c:v>
                </c:pt>
                <c:pt idx="4">
                  <c:v>#N/A</c:v>
                </c:pt>
                <c:pt idx="5">
                  <c:v>0.2</c:v>
                </c:pt>
                <c:pt idx="6">
                  <c:v>#N/A</c:v>
                </c:pt>
                <c:pt idx="7">
                  <c:v>0.36</c:v>
                </c:pt>
                <c:pt idx="8">
                  <c:v>#N/A</c:v>
                </c:pt>
                <c:pt idx="9">
                  <c:v>0.25</c:v>
                </c:pt>
              </c:numCache>
            </c:numRef>
          </c:val>
          <c:extLst>
            <c:ext xmlns:c16="http://schemas.microsoft.com/office/drawing/2014/chart" uri="{C3380CC4-5D6E-409C-BE32-E72D297353CC}">
              <c16:uniqueId val="{00000006-1784-485C-8989-B74E81B863A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2.3199999999999998</c:v>
                </c:pt>
                <c:pt idx="2">
                  <c:v>#N/A</c:v>
                </c:pt>
                <c:pt idx="3">
                  <c:v>0.37</c:v>
                </c:pt>
                <c:pt idx="4">
                  <c:v>#N/A</c:v>
                </c:pt>
                <c:pt idx="5">
                  <c:v>0.63</c:v>
                </c:pt>
                <c:pt idx="6">
                  <c:v>#N/A</c:v>
                </c:pt>
                <c:pt idx="7">
                  <c:v>0.45</c:v>
                </c:pt>
                <c:pt idx="8">
                  <c:v>#N/A</c:v>
                </c:pt>
                <c:pt idx="9">
                  <c:v>1.19</c:v>
                </c:pt>
              </c:numCache>
            </c:numRef>
          </c:val>
          <c:extLst>
            <c:ext xmlns:c16="http://schemas.microsoft.com/office/drawing/2014/chart" uri="{C3380CC4-5D6E-409C-BE32-E72D297353CC}">
              <c16:uniqueId val="{00000007-1784-485C-8989-B74E81B863A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1.33</c:v>
                </c:pt>
                <c:pt idx="2">
                  <c:v>#N/A</c:v>
                </c:pt>
                <c:pt idx="3">
                  <c:v>0.97</c:v>
                </c:pt>
                <c:pt idx="4">
                  <c:v>#N/A</c:v>
                </c:pt>
                <c:pt idx="5">
                  <c:v>1.1000000000000001</c:v>
                </c:pt>
                <c:pt idx="6">
                  <c:v>#N/A</c:v>
                </c:pt>
                <c:pt idx="7">
                  <c:v>1.19</c:v>
                </c:pt>
                <c:pt idx="8">
                  <c:v>#N/A</c:v>
                </c:pt>
                <c:pt idx="9">
                  <c:v>1.38</c:v>
                </c:pt>
              </c:numCache>
            </c:numRef>
          </c:val>
          <c:extLst>
            <c:ext xmlns:c16="http://schemas.microsoft.com/office/drawing/2014/chart" uri="{C3380CC4-5D6E-409C-BE32-E72D297353CC}">
              <c16:uniqueId val="{00000008-1784-485C-8989-B74E81B863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4.5599999999999996</c:v>
                </c:pt>
                <c:pt idx="2">
                  <c:v>#N/A</c:v>
                </c:pt>
                <c:pt idx="3">
                  <c:v>4.3600000000000003</c:v>
                </c:pt>
                <c:pt idx="4">
                  <c:v>#N/A</c:v>
                </c:pt>
                <c:pt idx="5">
                  <c:v>4.91</c:v>
                </c:pt>
                <c:pt idx="6">
                  <c:v>#N/A</c:v>
                </c:pt>
                <c:pt idx="7">
                  <c:v>6.59</c:v>
                </c:pt>
                <c:pt idx="8">
                  <c:v>#N/A</c:v>
                </c:pt>
                <c:pt idx="9">
                  <c:v>8.2200000000000006</c:v>
                </c:pt>
              </c:numCache>
            </c:numRef>
          </c:val>
          <c:extLst>
            <c:ext xmlns:c16="http://schemas.microsoft.com/office/drawing/2014/chart" uri="{C3380CC4-5D6E-409C-BE32-E72D297353CC}">
              <c16:uniqueId val="{00000009-1784-485C-8989-B74E81B863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693</c:v>
                </c:pt>
                <c:pt idx="5">
                  <c:v>707</c:v>
                </c:pt>
                <c:pt idx="8">
                  <c:v>658</c:v>
                </c:pt>
                <c:pt idx="11">
                  <c:v>674</c:v>
                </c:pt>
                <c:pt idx="14">
                  <c:v>675</c:v>
                </c:pt>
              </c:numCache>
            </c:numRef>
          </c:val>
          <c:extLst>
            <c:ext xmlns:c16="http://schemas.microsoft.com/office/drawing/2014/chart" uri="{C3380CC4-5D6E-409C-BE32-E72D297353CC}">
              <c16:uniqueId val="{00000000-FC7E-4D5D-BEAE-7401BA1C02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7E-4D5D-BEAE-7401BA1C02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C7E-4D5D-BEAE-7401BA1C02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7E-4D5D-BEAE-7401BA1C02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373</c:v>
                </c:pt>
                <c:pt idx="3">
                  <c:v>364</c:v>
                </c:pt>
                <c:pt idx="6">
                  <c:v>278</c:v>
                </c:pt>
                <c:pt idx="9">
                  <c:v>266</c:v>
                </c:pt>
                <c:pt idx="12">
                  <c:v>285</c:v>
                </c:pt>
              </c:numCache>
            </c:numRef>
          </c:val>
          <c:extLst>
            <c:ext xmlns:c16="http://schemas.microsoft.com/office/drawing/2014/chart" uri="{C3380CC4-5D6E-409C-BE32-E72D297353CC}">
              <c16:uniqueId val="{00000004-FC7E-4D5D-BEAE-7401BA1C02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7E-4D5D-BEAE-7401BA1C02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7E-4D5D-BEAE-7401BA1C02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674</c:v>
                </c:pt>
                <c:pt idx="3">
                  <c:v>652</c:v>
                </c:pt>
                <c:pt idx="6">
                  <c:v>659</c:v>
                </c:pt>
                <c:pt idx="9">
                  <c:v>636</c:v>
                </c:pt>
                <c:pt idx="12">
                  <c:v>653</c:v>
                </c:pt>
              </c:numCache>
            </c:numRef>
          </c:val>
          <c:extLst>
            <c:ext xmlns:c16="http://schemas.microsoft.com/office/drawing/2014/chart" uri="{C3380CC4-5D6E-409C-BE32-E72D297353CC}">
              <c16:uniqueId val="{00000007-FC7E-4D5D-BEAE-7401BA1C02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354</c:v>
                </c:pt>
                <c:pt idx="2">
                  <c:v>#N/A</c:v>
                </c:pt>
                <c:pt idx="3">
                  <c:v>#N/A</c:v>
                </c:pt>
                <c:pt idx="4">
                  <c:v>309</c:v>
                </c:pt>
                <c:pt idx="5">
                  <c:v>#N/A</c:v>
                </c:pt>
                <c:pt idx="6">
                  <c:v>#N/A</c:v>
                </c:pt>
                <c:pt idx="7">
                  <c:v>279</c:v>
                </c:pt>
                <c:pt idx="8">
                  <c:v>#N/A</c:v>
                </c:pt>
                <c:pt idx="9">
                  <c:v>#N/A</c:v>
                </c:pt>
                <c:pt idx="10">
                  <c:v>228</c:v>
                </c:pt>
                <c:pt idx="11">
                  <c:v>#N/A</c:v>
                </c:pt>
                <c:pt idx="12">
                  <c:v>#N/A</c:v>
                </c:pt>
                <c:pt idx="13">
                  <c:v>263</c:v>
                </c:pt>
                <c:pt idx="14">
                  <c:v>#N/A</c:v>
                </c:pt>
              </c:numCache>
            </c:numRef>
          </c:val>
          <c:smooth val="0"/>
          <c:extLst>
            <c:ext xmlns:c16="http://schemas.microsoft.com/office/drawing/2014/chart" uri="{C3380CC4-5D6E-409C-BE32-E72D297353CC}">
              <c16:uniqueId val="{00000008-FC7E-4D5D-BEAE-7401BA1C02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8976</c:v>
                </c:pt>
                <c:pt idx="5">
                  <c:v>8914</c:v>
                </c:pt>
                <c:pt idx="8">
                  <c:v>9053</c:v>
                </c:pt>
                <c:pt idx="11">
                  <c:v>8921</c:v>
                </c:pt>
                <c:pt idx="14">
                  <c:v>8780</c:v>
                </c:pt>
              </c:numCache>
            </c:numRef>
          </c:val>
          <c:extLst>
            <c:ext xmlns:c16="http://schemas.microsoft.com/office/drawing/2014/chart" uri="{C3380CC4-5D6E-409C-BE32-E72D297353CC}">
              <c16:uniqueId val="{00000000-AE6B-417E-AF5D-28004746DD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E6B-417E-AF5D-28004746DD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1676</c:v>
                </c:pt>
                <c:pt idx="5">
                  <c:v>1914</c:v>
                </c:pt>
                <c:pt idx="8">
                  <c:v>2074</c:v>
                </c:pt>
                <c:pt idx="11">
                  <c:v>2237</c:v>
                </c:pt>
                <c:pt idx="14">
                  <c:v>2705</c:v>
                </c:pt>
              </c:numCache>
            </c:numRef>
          </c:val>
          <c:extLst>
            <c:ext xmlns:c16="http://schemas.microsoft.com/office/drawing/2014/chart" uri="{C3380CC4-5D6E-409C-BE32-E72D297353CC}">
              <c16:uniqueId val="{00000002-AE6B-417E-AF5D-28004746DD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6B-417E-AF5D-28004746DD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6B-417E-AF5D-28004746DD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6B-417E-AF5D-28004746DD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1285</c:v>
                </c:pt>
                <c:pt idx="3">
                  <c:v>1232</c:v>
                </c:pt>
                <c:pt idx="6">
                  <c:v>1203</c:v>
                </c:pt>
                <c:pt idx="9">
                  <c:v>1160</c:v>
                </c:pt>
                <c:pt idx="12">
                  <c:v>1136</c:v>
                </c:pt>
              </c:numCache>
            </c:numRef>
          </c:val>
          <c:extLst>
            <c:ext xmlns:c16="http://schemas.microsoft.com/office/drawing/2014/chart" uri="{C3380CC4-5D6E-409C-BE32-E72D297353CC}">
              <c16:uniqueId val="{00000006-AE6B-417E-AF5D-28004746DD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E6B-417E-AF5D-28004746DD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4388</c:v>
                </c:pt>
                <c:pt idx="3">
                  <c:v>4125</c:v>
                </c:pt>
                <c:pt idx="6">
                  <c:v>3688</c:v>
                </c:pt>
                <c:pt idx="9">
                  <c:v>3355</c:v>
                </c:pt>
                <c:pt idx="12">
                  <c:v>3330</c:v>
                </c:pt>
              </c:numCache>
            </c:numRef>
          </c:val>
          <c:extLst>
            <c:ext xmlns:c16="http://schemas.microsoft.com/office/drawing/2014/chart" uri="{C3380CC4-5D6E-409C-BE32-E72D297353CC}">
              <c16:uniqueId val="{00000008-AE6B-417E-AF5D-28004746DD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6B-417E-AF5D-28004746DD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7089</c:v>
                </c:pt>
                <c:pt idx="3">
                  <c:v>7104</c:v>
                </c:pt>
                <c:pt idx="6">
                  <c:v>7620</c:v>
                </c:pt>
                <c:pt idx="9">
                  <c:v>7518</c:v>
                </c:pt>
                <c:pt idx="12">
                  <c:v>7350</c:v>
                </c:pt>
              </c:numCache>
            </c:numRef>
          </c:val>
          <c:extLst>
            <c:ext xmlns:c16="http://schemas.microsoft.com/office/drawing/2014/chart" uri="{C3380CC4-5D6E-409C-BE32-E72D297353CC}">
              <c16:uniqueId val="{0000000A-AE6B-417E-AF5D-28004746DD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2112</c:v>
                </c:pt>
                <c:pt idx="2">
                  <c:v>#N/A</c:v>
                </c:pt>
                <c:pt idx="3">
                  <c:v>#N/A</c:v>
                </c:pt>
                <c:pt idx="4">
                  <c:v>1633</c:v>
                </c:pt>
                <c:pt idx="5">
                  <c:v>#N/A</c:v>
                </c:pt>
                <c:pt idx="6">
                  <c:v>#N/A</c:v>
                </c:pt>
                <c:pt idx="7">
                  <c:v>1383</c:v>
                </c:pt>
                <c:pt idx="8">
                  <c:v>#N/A</c:v>
                </c:pt>
                <c:pt idx="9">
                  <c:v>#N/A</c:v>
                </c:pt>
                <c:pt idx="10">
                  <c:v>875</c:v>
                </c:pt>
                <c:pt idx="11">
                  <c:v>#N/A</c:v>
                </c:pt>
                <c:pt idx="12">
                  <c:v>#N/A</c:v>
                </c:pt>
                <c:pt idx="13">
                  <c:v>330</c:v>
                </c:pt>
                <c:pt idx="14">
                  <c:v>#N/A</c:v>
                </c:pt>
              </c:numCache>
            </c:numRef>
          </c:val>
          <c:smooth val="0"/>
          <c:extLst>
            <c:ext xmlns:c16="http://schemas.microsoft.com/office/drawing/2014/chart" uri="{C3380CC4-5D6E-409C-BE32-E72D297353CC}">
              <c16:uniqueId val="{0000000B-AE6B-417E-AF5D-28004746DD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932</c:v>
                </c:pt>
                <c:pt idx="1">
                  <c:v>834</c:v>
                </c:pt>
                <c:pt idx="2">
                  <c:v>942</c:v>
                </c:pt>
              </c:numCache>
            </c:numRef>
          </c:val>
          <c:extLst>
            <c:ext xmlns:c16="http://schemas.microsoft.com/office/drawing/2014/chart" uri="{C3380CC4-5D6E-409C-BE32-E72D297353CC}">
              <c16:uniqueId val="{00000000-A474-4855-A13D-8D60167F2A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474-4855-A13D-8D60167F2A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743</c:v>
                </c:pt>
                <c:pt idx="1">
                  <c:v>979</c:v>
                </c:pt>
                <c:pt idx="2">
                  <c:v>1353</c:v>
                </c:pt>
              </c:numCache>
            </c:numRef>
          </c:val>
          <c:extLst>
            <c:ext xmlns:c16="http://schemas.microsoft.com/office/drawing/2014/chart" uri="{C3380CC4-5D6E-409C-BE32-E72D297353CC}">
              <c16:uniqueId val="{00000002-A474-4855-A13D-8D60167F2A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{F6B84668-43F6-4B04-B2C8-48A568CA4B0A}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460-43E5-86FA-AF889EF05B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{2E882A78-AC06-46F8-9EE3-03909156928A}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60-43E5-86FA-AF889EF05B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{842517C8-6E7B-45D4-BC9F-18F5F732AC99}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60-43E5-86FA-AF889EF05B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{99E8DDE6-2B3D-44C3-8B71-5A2E4E7ECAAF}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60-43E5-86FA-AF889EF05B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{87FDBC55-666C-41A9-BED0-D06A456361BB}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60-43E5-86FA-AF889EF05B8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{60E784FE-1C38-496A-ACBB-45F6011ADF12}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460-43E5-86FA-AF889EF05B8A}"/>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{13A285BB-23D9-4E4D-B26B-717DEC06B61A}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460-43E5-86FA-AF889EF05B8A}"/>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{DC5B96ED-7874-4EE9-8557-CE1324BFCD7A}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460-43E5-86FA-AF889EF05B8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{3462ECD8-590B-469E-8871-15936EC66728}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460-43E5-86FA-AF889EF05B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80.2</c:v>
                </c:pt>
                <c:pt idx="8">
                  <c:v>81.099999999999994</c:v>
                </c:pt>
                <c:pt idx="16">
                  <c:v>80.7</c:v>
                </c:pt>
                <c:pt idx="24">
                  <c:v>81.599999999999994</c:v>
                </c:pt>
                <c:pt idx="32">
                  <c:v>76.5</c:v>
                </c:pt>
              </c:numCache>
            </c:numRef>
          </c:xVal>
          <c:yVal>
            <c:numRef>
              <c:f>公会計指標分析・財政指標組合せ分析表!$BP$51:$DC$51</c:f>
              <c:numCache>
                <c:formatCode>#,##0.0;"▲ "#,##0.0</c:formatCode>
                <c:ptCount val="40"/>
                <c:pt idx="0">
                  <c:v>40.700000000000003</c:v>
                </c:pt>
                <c:pt idx="8">
                  <c:v>32.4</c:v>
                </c:pt>
                <c:pt idx="16">
                  <c:v>27.1</c:v>
                </c:pt>
                <c:pt idx="24">
                  <c:v>16.600000000000001</c:v>
                </c:pt>
                <c:pt idx="32">
                  <c:v>5.8</c:v>
                </c:pt>
              </c:numCache>
            </c:numRef>
          </c:yVal>
          <c:smooth val="0"/>
          <c:extLst>
            <c:ext xmlns:c16="http://schemas.microsoft.com/office/drawing/2014/chart" uri="{C3380CC4-5D6E-409C-BE32-E72D297353CC}">
              <c16:uniqueId val="{00000009-E460-43E5-86FA-AF889EF05B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{C32E911C-C101-4174-8745-41958067FB57}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460-43E5-86FA-AF889EF05B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{C48CE704-507C-484C-AB8E-8FDD1441D76E}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60-43E5-86FA-AF889EF05B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{7B738EDA-1471-4CDD-9881-3612DD6CC343}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60-43E5-86FA-AF889EF05B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{AF31B2C1-BC6F-454E-BB6E-5D2327978FC1}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60-43E5-86FA-AF889EF05B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{CBAA6C2E-FCAC-434E-B0F4-5BD80C6C4A3B}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60-43E5-86FA-AF889EF05B8A}"/>
                </c:ext>
              </c:extLst>
            </c:dLbl>
            <c:dLbl>
              <c:idx val="8"/>
              <c:layout>
                <c:manualLayout>
                  <c:x val="0"/>
                  <c:y val="-5.9822647457204456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{33B40670-1535-429C-97BD-3F7517391AD3}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460-43E5-86FA-AF889EF05B8A}"/>
                </c:ext>
              </c:extLst>
            </c:dLbl>
            <c:dLbl>
              <c:idx val="16"/>
              <c:layout>
                <c:manualLayout>
                  <c:x val="0"/>
                  <c:y val="5.9822647457204456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{EE71D759-8A0F-4211-86ED-960FDA7A8E95}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460-43E5-86FA-AF889EF05B8A}"/>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{736CCAC8-C794-4CCC-A97D-8B8AB7AE773F}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460-43E5-86FA-AF889EF05B8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{3984B166-DCF8-49C2-A0B7-B5CF0ED4E635}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460-43E5-86FA-AF889EF05B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E460-43E5-86FA-AF889EF05B8A}"/>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{AFF3B596-460D-44ED-A50A-D716EFD68548}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D06-43EB-BB6A-20AAE8F87C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{E88CA4CE-54CD-452F-8153-8324313317AC}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06-43EB-BB6A-20AAE8F87C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{A9F2AEA1-F03A-46BF-9CF3-5E780A40201B}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06-43EB-BB6A-20AAE8F87C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{958C1AC0-AB30-4806-8529-F90BE0EFB3DF}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06-43EB-BB6A-20AAE8F87C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{4E8C496F-4F57-4856-973D-0FC4E57136CE}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06-43EB-BB6A-20AAE8F87CE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{787FB3BF-2C91-4DB3-B2BC-CA6027AA60CF}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D06-43EB-BB6A-20AAE8F87CE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{770C09BB-0022-4BA4-A41B-39CD39F956C5}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D06-43EB-BB6A-20AAE8F87CE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{D9D8AC86-0652-4EB2-9A8D-683C55D479D1}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D06-43EB-BB6A-20AAE8F87CE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{CA4D698C-7BDB-4C77-A5A7-2E680878131C}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D06-43EB-BB6A-20AAE8F87C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6.5</c:v>
                </c:pt>
                <c:pt idx="16">
                  <c:v>6.1</c:v>
                </c:pt>
                <c:pt idx="24">
                  <c:v>5.3</c:v>
                </c:pt>
                <c:pt idx="32">
                  <c:v>4.8</c:v>
                </c:pt>
              </c:numCache>
            </c:numRef>
          </c:xVal>
          <c:yVal>
            <c:numRef>
              <c:f>公会計指標分析・財政指標組合せ分析表!$BP$73:$DC$73</c:f>
              <c:numCache>
                <c:formatCode>#,##0.0;"▲ "#,##0.0</c:formatCode>
                <c:ptCount val="40"/>
                <c:pt idx="0">
                  <c:v>40.700000000000003</c:v>
                </c:pt>
                <c:pt idx="8">
                  <c:v>32.4</c:v>
                </c:pt>
                <c:pt idx="16">
                  <c:v>27.1</c:v>
                </c:pt>
                <c:pt idx="24">
                  <c:v>16.600000000000001</c:v>
                </c:pt>
                <c:pt idx="32">
                  <c:v>5.8</c:v>
                </c:pt>
              </c:numCache>
            </c:numRef>
          </c:yVal>
          <c:smooth val="0"/>
          <c:extLst>
            <c:ext xmlns:c16="http://schemas.microsoft.com/office/drawing/2014/chart" uri="{C3380CC4-5D6E-409C-BE32-E72D297353CC}">
              <c16:uniqueId val="{00000009-FD06-43EB-BB6A-20AAE8F87C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{10A74326-A8E5-41AD-A298-E7B89926DD70}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D06-43EB-BB6A-20AAE8F87C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{11C7400E-E81F-4681-A6C6-C55FB0402511}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06-43EB-BB6A-20AAE8F87C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{57979C98-1C4A-4749-A052-417445F8777D}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06-43EB-BB6A-20AAE8F87C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{A42CF2E7-D41F-4576-B382-F8154B967897}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06-43EB-BB6A-20AAE8F87C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{800F3916-CA90-49FD-8B5E-F73877EE3A4D}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06-43EB-BB6A-20AAE8F87CEB}"/>
                </c:ext>
              </c:extLst>
            </c:dLbl>
            <c:dLbl>
              <c:idx val="8"/>
              <c:layout>
                <c:manualLayout>
                  <c:x val="-1.8235628084250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{1ABF274B-0C83-4ACB-9498-D8B9F962CDBA}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D06-43EB-BB6A-20AAE8F87CE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{E1F06BE9-B6FE-459A-86F5-86DD3D28FF21}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D06-43EB-BB6A-20AAE8F87CE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{C41A2C9B-4552-489C-A512-1E022684389A}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D06-43EB-BB6A-20AAE8F87CE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{7AD731DC-8A06-48D2-A7D0-639CBAC66A6D}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D06-43EB-BB6A-20AAE8F87C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FD06-43EB-BB6A-20AAE8F87CEB}"/>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実質公債費比率の分子は、大型事業の元金償還の開始などにより前年度から増している。</a:t>
          </a:r>
        </a:p>
        <a:p>
          <a:r>
            <a:rPr kumimoji="1" lang="ja-JP" altLang="en-US" sz="1400">
              <a:latin typeface="ＭＳ ゴシック" pitchFamily="49" charset="-128"/>
              <a:ea typeface="ＭＳ ゴシック" pitchFamily="49" charset="-128"/>
            </a:rPr>
            <a:t>　また、今後大型の施設更新を複数予定しており、各事業において町債発行をすることに伴い将来的に一時的な数値の上昇が見込まれる。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地方債の発行に頼らない財源を模索しつつ、地方債の発行せざるを得ない場合も、可能な限り交付税措置をされるものを選択するように努める。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二宮町においては、当基金の利用はありません。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地方債の現在高が減となったことや、今後の財政需要への備えとして財政調整基金や庁舎整備基金へ積極的に積立てを行った結果、将来負担比率の分子は</a:t>
          </a:r>
          <a:r>
            <a:rPr kumimoji="1" lang="en-US" altLang="ja-JP" sz="1400">
              <a:latin typeface="ＭＳ ゴシック" pitchFamily="49" charset="-128"/>
              <a:ea typeface="ＭＳ ゴシック" pitchFamily="49" charset="-128"/>
            </a:rPr>
            <a:t>545</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ただし、老朽化した施設の更新が複数控えており、財源の確保を考えた場合、基金等だけでなく地方債に頼らざるを得ない状況が考えられることから、将来に過度な負担とならないよう、長期的な視点を持ちつつ事業の計画を立て、より効果的に事業を執行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神奈川県二宮町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今後の財政需要への備えとして財政調整基金や庁舎整備基金へ積極的に積立てを行った結果、財政調整基金及びその他特定目的金の残高は共に増となっている。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今後控える事業への備えとして計画的に積立てを継続して行うとともに、必要に応じて適宜取り崩しを行い事業の財源として活用していく。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公共施設整備基金：二宮町の公共施設整備及び当該公共施設整備のために必要な用地の取得の資金に充てるため。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庁舎整備基金：二宮町庁舎の整備に要する財源に充てるため。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災害対策基金：地震や風水害等の災害から、町民の生命と財産を守るべく、その予防対策、復旧対策、復興対策等の円滑な推進を図る事業の財源とするため。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みどり基金：緑化の推進を図る事業の財源とするため。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将来の公共施設の整備に備えて公共施設整備基金に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百万円、今後に控える庁舎整備のため庁舎整備基金に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ことなどにより、特定目的金においては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公共施設整備基金や庁舎整備基金は今後の施設整備のための財源として計画的に積立てを行いつつ、事業執行の際には適宜財源として取り崩しを行うことで、後年度への財政負担の平準化を図っていく。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また、その他の基金についても、近年増加する自然災害への備えのために災害対策基金へ積立てを行うなど、各基金条例に定める目的に沿った適切な運用を行うように努める。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今後の財政需要への備えとして積極的に積立てを行った結果、前年度残高から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今後の財政運営の中で、年度間の財政負担の偏りを軽減できるよう、適宜積立てを行いつつ、必要に応じて財源として取り崩しを行う。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二宮町においては、当基金の利用はありません。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二宮町においては、当基金の利用はありません。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1B48F07-668C-4300-9C47-5D3B6248E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9A6410E-FDCB-4B3B-8160-D0326CC85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EAAF352-7374-4683-BD39-0422EC9BE3AE}"/>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B9F7721-B169-449A-BD5F-D907B9705BE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E84BB34-BCAB-4885-BCBC-A071E850AB0B}"/>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C1EFB61-1D41-4753-91F6-75CE105047A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FB70A77-8383-423A-B11A-7844550FF50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1E6ECDC-2A3F-43FE-92E3-16EC9FF0D43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F531424-BD67-4054-976E-CE46060A6F5F}"/>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9F19BF8-FB88-44A9-9C8A-E68AED87D5E8}"/>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B234CE5-1B19-4642-8202-BDFB492A0CDD}"/>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F01AE36-4C41-46AE-984F-F47DF3C64EBC}"/>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28,183
27,971
9.08
10,212,219
9,647,498
522,458
6,348,885
7,349,988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7EF66B8-E029-4FFF-8E73-D7814C459779}"/>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15B8562-719B-437C-8E11-A4EDB2823FE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2917EC4-AC90-4C49-99B7-CF7C89C69911}"/>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35DBA03-7FDB-4028-891C-6035DFA22439}"/>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0F5AB42-A7C8-4102-86ED-A56AD25D498F}"/>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948BE4F-05DC-41B0-AFD6-1BBF54DA4C1B}"/>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DCEED4C-4062-4AC6-9A29-EC40D072A16A}"/>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E57B98B-481B-42E9-88B3-3033C41CD40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385D222-52F5-4CF7-858C-65E1A4ED486B}"/>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9206D13-2BA9-4467-A29A-8DCA22FD0BB9}"/>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CA9E033-D7C1-4256-9A92-DB81C086E42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02C3A01-5986-495D-8B27-8420D15ADC7C}"/>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78F335B-E550-48F4-AFE6-FCD5AD63FFD4}"/>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B8235D4-6C3F-4728-9108-EAB067A322B2}"/>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46FE939-9E64-4984-9E83-052A43029AB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B2245F1-BA45-4ACE-A8D5-25E2335DE30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A856014-BA74-46D2-9015-0DBA7ED66083}"/>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5BFEB22-8C34-45F8-A847-F6A27CF6244C}"/>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B463FB2-9838-43E0-B3F5-86A778AA0D7A}"/>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765B813-7012-4141-9BB5-F3CC88BC40D5}"/>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125D3BD-6BCA-4CB1-A56B-225E50C60CDE}"/>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8E0F38B-7B63-4CD8-95C4-363372E1BB6D}"/>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8EE5E6E-C35B-4AD3-8EC8-DF48A046CDA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0EA08B5-F749-4A32-B120-A2A33A47D873}"/>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26E8CD9-8FD3-40E3-A262-E5DA68C7F302}"/>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4046747-0428-4B51-B990-B10AFDFE8DAF}"/>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C3B44DA-C80C-47CB-B780-D08F1873F3BD}"/>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06ACC4E-BDBD-4C88-BD1E-A5E07CD3619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B77ADE9-7BA4-4423-B92C-BF21AB80B812}"/>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8EC2212-BC21-40BF-B967-615BAC6F63CC}"/>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C7E3774-91E8-4ABE-A094-028CDB7B5391}"/>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EC0B6C0-6E2B-4723-BE4C-7AAAB5556AE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58CE706-22BE-41B6-885D-DA60CEEBFDFB}"/>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123DE50-FB18-4A40-8F27-0E0C0441D8BE}"/>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8DA2940-A9D0-43A3-98BD-53AFADBCBFFC}"/>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有形固定資産の減価償却率は、依然として類似団体の数値より高い状態が続いている。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主な要因としては、昭和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年竣工の本庁舎や各地域集会所の老朽化が挙げられる。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今後は、二宮町公共施設再配置・町有地有効活用実施計画などに基づいた、計画的かつ効果的な施設の更新を進める。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C425170-9158-4859-BE5F-C1F58B2E758B}"/>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5A2FEAF-A4A5-4109-9224-CC87CE817C9C}"/>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C7B2B70-2E90-4337-92CC-1AC7E1886129}"/>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C558A001-FEAE-4E61-9EC8-AEA274C00202}"/>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2591667-F4D2-48CB-8C4E-B4294FB6359B}"/>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BB2A11CF-6547-4DF1-B617-3601FE7E69AB}"/>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E900A2A5-D251-478B-9421-695437922C0B}"/>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F77646F-6DFF-419C-97DC-A966D881BCBB}"/>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F80C264-56C6-43EE-85A2-3DF5E2381A7C}"/>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C968F99-C0DC-4FCA-BDDB-CDB61E8BFEB2}"/>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B1F8D85E-C954-4FB2-9680-D6BD1FCDD208}"/>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7F0E0B53-FF6A-4775-AF78-62F7C454E0D6}"/>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5215B5F5-D13C-4883-8B72-BA9E321F33C6}"/>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F719860-1C07-4D95-9A35-71A10B511F8A}"/>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BD870AF5-A576-48F3-A6CF-D5352A418D6A}"/>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1625818-91AF-48BF-A3E8-70A05350E573}"/>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9D53BB8-4101-4420-97D4-1D85969CA9BD}"/>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63598B7-37C7-461D-B7AF-9DDA37DE84CD}"/>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D94E961A-E571-436A-BE4D-019E8A360A85}"/>
            </a:ext>
          </a:extLst>
        </xdr:cNvPr>
        <xdr:cNvCxnSpPr/>
      </xdr:nvCxnSpPr>
      <xdr:spPr>
        <a:xfrm flipV="1">
          <a:off x="4206240" y="510258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F617520F-BAA7-4DAA-AA57-B73550526C19}"/>
            </a:ext>
          </a:extLst>
        </xdr:cNvPr>
        <xdr:cNvSpPr txBox="1"/>
      </xdr:nvSpPr>
      <xdr:spPr>
        <a:xfrm>
          <a:off x="4258945" y="64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90E404DE-4DB5-4A57-A030-09A29435DCB5}"/>
            </a:ext>
          </a:extLst>
        </xdr:cNvPr>
        <xdr:cNvCxnSpPr/>
      </xdr:nvCxnSpPr>
      <xdr:spPr>
        <a:xfrm>
          <a:off x="4119245" y="64569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2D3D1FE9-BCFE-42E6-9E7D-485070D8960F}"/>
            </a:ext>
          </a:extLst>
        </xdr:cNvPr>
        <xdr:cNvSpPr txBox="1"/>
      </xdr:nvSpPr>
      <xdr:spPr>
        <a:xfrm>
          <a:off x="4258945" y="4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34214479-8F37-421E-80AE-F271E9384BE3}"/>
            </a:ext>
          </a:extLst>
        </xdr:cNvPr>
        <xdr:cNvCxnSpPr/>
      </xdr:nvCxnSpPr>
      <xdr:spPr>
        <a:xfrm>
          <a:off x="4119245" y="51025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CB02B7DF-7D65-44F5-9147-472129638DD8}"/>
            </a:ext>
          </a:extLst>
        </xdr:cNvPr>
        <xdr:cNvSpPr txBox="1"/>
      </xdr:nvSpPr>
      <xdr:spPr>
        <a:xfrm>
          <a:off x="4258945" y="5601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F1A647FF-F7A7-4DB5-9B1C-A37CB5C07880}"/>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F930F836-4ECF-4248-B8A0-F39271BA2D98}"/>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F50F69AC-4A39-4A09-B705-9EF67C1BA921}"/>
            </a:ext>
          </a:extLst>
        </xdr:cNvPr>
        <xdr:cNvSpPr/>
      </xdr:nvSpPr>
      <xdr:spPr>
        <a:xfrm>
          <a:off x="2867025" y="572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C90C09EA-B70C-4650-8BB6-ABFFDF117EB5}"/>
            </a:ext>
          </a:extLst>
        </xdr:cNvPr>
        <xdr:cNvSpPr/>
      </xdr:nvSpPr>
      <xdr:spPr>
        <a:xfrm>
          <a:off x="2196465" y="5693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8CC66BBC-7D13-452F-B24C-78CCEB900696}"/>
            </a:ext>
          </a:extLst>
        </xdr:cNvPr>
        <xdr:cNvSpPr/>
      </xdr:nvSpPr>
      <xdr:spPr>
        <a:xfrm>
          <a:off x="1525905" y="56379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5F07FAE-7C27-4F9C-985E-B2C63BBDD50A}"/>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8C7B0CC-6831-4738-9C5F-40316658BA34}"/>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88D79D2-185A-4283-95CC-1EDC866F01FF}"/>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96D78CD-BD0D-44B6-BFEC-92C53AE286AF}"/>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B91FEF9-0B46-4397-8F1D-7EA7120CF24A}"/>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78468</xdr:rowOff>
    </xdr:from>
    <xdr:to>
      <xdr:col>23</xdr:col>
      <xdr:colOff>136525</xdr:colOff>
      <xdr:row>33</xdr:row>
      <xdr:rowOff>8618</xdr:rowOff>
    </xdr:to>
    <xdr:sp macro="" textlink="">
      <xdr:nvSpPr>
        <xdr:cNvPr id="83" name="楕円 82">
          <a:extLst>
            <a:ext uri="{FF2B5EF4-FFF2-40B4-BE49-F238E27FC236}">
              <a16:creationId xmlns:a16="http://schemas.microsoft.com/office/drawing/2014/main" id="{56F7B719-FEE3-4B70-9E6B-6524025BA4BF}"/>
            </a:ext>
          </a:extLst>
        </xdr:cNvPr>
        <xdr:cNvSpPr/>
      </xdr:nvSpPr>
      <xdr:spPr>
        <a:xfrm>
          <a:off x="4157345" y="62125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56895</xdr:rowOff>
    </xdr:from>
    <xdr:ext cx="405111" cy="259045"/>
    <xdr:sp macro="" textlink="">
      <xdr:nvSpPr>
        <xdr:cNvPr id="84" name="有形固定資産減価償却率該当値テキスト">
          <a:extLst>
            <a:ext uri="{FF2B5EF4-FFF2-40B4-BE49-F238E27FC236}">
              <a16:creationId xmlns:a16="http://schemas.microsoft.com/office/drawing/2014/main" id="{2352D5A3-83C6-4076-B73B-5377FB857553}"/>
            </a:ext>
          </a:extLst>
        </xdr:cNvPr>
        <xdr:cNvSpPr txBox="1"/>
      </xdr:nvSpPr>
      <xdr:spPr>
        <a:xfrm>
          <a:off x="4258945" y="6190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64317</xdr:rowOff>
    </xdr:from>
    <xdr:to>
      <xdr:col>19</xdr:col>
      <xdr:colOff>187325</xdr:colOff>
      <xdr:row>33</xdr:row>
      <xdr:rowOff>165917</xdr:rowOff>
    </xdr:to>
    <xdr:sp macro="" textlink="">
      <xdr:nvSpPr>
        <xdr:cNvPr id="85" name="楕円 84">
          <a:extLst>
            <a:ext uri="{FF2B5EF4-FFF2-40B4-BE49-F238E27FC236}">
              <a16:creationId xmlns:a16="http://schemas.microsoft.com/office/drawing/2014/main" id="{524D2643-5759-42B7-9965-E24226FAD997}"/>
            </a:ext>
          </a:extLst>
        </xdr:cNvPr>
        <xdr:cNvSpPr/>
      </xdr:nvSpPr>
      <xdr:spPr>
        <a:xfrm>
          <a:off x="3537585" y="63660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129268</xdr:rowOff>
    </xdr:from>
    <xdr:to>
      <xdr:col>23</xdr:col>
      <xdr:colOff>85725</xdr:colOff>
      <xdr:row>33</xdr:row>
      <xdr:rowOff>115116</xdr:rowOff>
    </xdr:to>
    <xdr:cxnSp macro="">
      <xdr:nvCxnSpPr>
        <xdr:cNvPr id="86" name="直線コネクタ 85">
          <a:extLst>
            <a:ext uri="{FF2B5EF4-FFF2-40B4-BE49-F238E27FC236}">
              <a16:creationId xmlns:a16="http://schemas.microsoft.com/office/drawing/2014/main" id="{B1D9FBA9-5A5D-4182-AA47-F29EDC698C15}"/>
            </a:ext>
          </a:extLst>
        </xdr:cNvPr>
        <xdr:cNvCxnSpPr/>
      </xdr:nvCxnSpPr>
      <xdr:spPr>
        <a:xfrm flipV="1">
          <a:off x="3588385" y="6263368"/>
          <a:ext cx="61976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36558</xdr:rowOff>
    </xdr:from>
    <xdr:to>
      <xdr:col>15</xdr:col>
      <xdr:colOff>187325</xdr:colOff>
      <xdr:row>33</xdr:row>
      <xdr:rowOff>138157</xdr:rowOff>
    </xdr:to>
    <xdr:sp macro="" textlink="">
      <xdr:nvSpPr>
        <xdr:cNvPr id="87" name="楕円 86">
          <a:extLst>
            <a:ext uri="{FF2B5EF4-FFF2-40B4-BE49-F238E27FC236}">
              <a16:creationId xmlns:a16="http://schemas.microsoft.com/office/drawing/2014/main" id="{0E8F15A5-C48C-4ADE-A426-B8793470F892}"/>
            </a:ext>
          </a:extLst>
        </xdr:cNvPr>
        <xdr:cNvSpPr/>
      </xdr:nvSpPr>
      <xdr:spPr>
        <a:xfrm>
          <a:off x="2867025" y="6338298"/>
          <a:ext cx="7874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87358</xdr:rowOff>
    </xdr:from>
    <xdr:to>
      <xdr:col>19</xdr:col>
      <xdr:colOff>136525</xdr:colOff>
      <xdr:row>33</xdr:row>
      <xdr:rowOff>115116</xdr:rowOff>
    </xdr:to>
    <xdr:cxnSp macro="">
      <xdr:nvCxnSpPr>
        <xdr:cNvPr id="88" name="直線コネクタ 87">
          <a:extLst>
            <a:ext uri="{FF2B5EF4-FFF2-40B4-BE49-F238E27FC236}">
              <a16:creationId xmlns:a16="http://schemas.microsoft.com/office/drawing/2014/main" id="{90EDF11C-86A4-441C-AEA0-30ED577F78FD}"/>
            </a:ext>
          </a:extLst>
        </xdr:cNvPr>
        <xdr:cNvCxnSpPr/>
      </xdr:nvCxnSpPr>
      <xdr:spPr>
        <a:xfrm>
          <a:off x="2917825" y="6389098"/>
          <a:ext cx="6705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48895</xdr:rowOff>
    </xdr:from>
    <xdr:to>
      <xdr:col>11</xdr:col>
      <xdr:colOff>187325</xdr:colOff>
      <xdr:row>33</xdr:row>
      <xdr:rowOff>150495</xdr:rowOff>
    </xdr:to>
    <xdr:sp macro="" textlink="">
      <xdr:nvSpPr>
        <xdr:cNvPr id="89" name="楕円 88">
          <a:extLst>
            <a:ext uri="{FF2B5EF4-FFF2-40B4-BE49-F238E27FC236}">
              <a16:creationId xmlns:a16="http://schemas.microsoft.com/office/drawing/2014/main" id="{EEECCB63-F38A-4064-B11E-D24617B339F6}"/>
            </a:ext>
          </a:extLst>
        </xdr:cNvPr>
        <xdr:cNvSpPr/>
      </xdr:nvSpPr>
      <xdr:spPr>
        <a:xfrm>
          <a:off x="2196465" y="6350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87358</xdr:rowOff>
    </xdr:from>
    <xdr:to>
      <xdr:col>15</xdr:col>
      <xdr:colOff>136525</xdr:colOff>
      <xdr:row>33</xdr:row>
      <xdr:rowOff>99695</xdr:rowOff>
    </xdr:to>
    <xdr:cxnSp macro="">
      <xdr:nvCxnSpPr>
        <xdr:cNvPr id="90" name="直線コネクタ 89">
          <a:extLst>
            <a:ext uri="{FF2B5EF4-FFF2-40B4-BE49-F238E27FC236}">
              <a16:creationId xmlns:a16="http://schemas.microsoft.com/office/drawing/2014/main" id="{CC5C936F-2952-42D0-B30C-3AA306623686}"/>
            </a:ext>
          </a:extLst>
        </xdr:cNvPr>
        <xdr:cNvCxnSpPr/>
      </xdr:nvCxnSpPr>
      <xdr:spPr>
        <a:xfrm flipV="1">
          <a:off x="2247265" y="6389098"/>
          <a:ext cx="6705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21136</xdr:rowOff>
    </xdr:from>
    <xdr:to>
      <xdr:col>7</xdr:col>
      <xdr:colOff>187325</xdr:colOff>
      <xdr:row>33</xdr:row>
      <xdr:rowOff>122737</xdr:rowOff>
    </xdr:to>
    <xdr:sp macro="" textlink="">
      <xdr:nvSpPr>
        <xdr:cNvPr id="91" name="楕円 90">
          <a:extLst>
            <a:ext uri="{FF2B5EF4-FFF2-40B4-BE49-F238E27FC236}">
              <a16:creationId xmlns:a16="http://schemas.microsoft.com/office/drawing/2014/main" id="{E8BA4126-F768-405F-AD76-CBD1ABB1E5C3}"/>
            </a:ext>
          </a:extLst>
        </xdr:cNvPr>
        <xdr:cNvSpPr/>
      </xdr:nvSpPr>
      <xdr:spPr>
        <a:xfrm>
          <a:off x="1525905" y="6322876"/>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71936</xdr:rowOff>
    </xdr:from>
    <xdr:to>
      <xdr:col>11</xdr:col>
      <xdr:colOff>136525</xdr:colOff>
      <xdr:row>33</xdr:row>
      <xdr:rowOff>99695</xdr:rowOff>
    </xdr:to>
    <xdr:cxnSp macro="">
      <xdr:nvCxnSpPr>
        <xdr:cNvPr id="92" name="直線コネクタ 91">
          <a:extLst>
            <a:ext uri="{FF2B5EF4-FFF2-40B4-BE49-F238E27FC236}">
              <a16:creationId xmlns:a16="http://schemas.microsoft.com/office/drawing/2014/main" id="{E5F71D3D-A0DC-4807-B8E4-8264A6827C84}"/>
            </a:ext>
          </a:extLst>
        </xdr:cNvPr>
        <xdr:cNvCxnSpPr/>
      </xdr:nvCxnSpPr>
      <xdr:spPr>
        <a:xfrm>
          <a:off x="1576705" y="6373676"/>
          <a:ext cx="6705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2C8541A5-B076-4911-81B6-5DECF8F79203}"/>
            </a:ext>
          </a:extLst>
        </xdr:cNvPr>
        <xdr:cNvSpPr txBox="1"/>
      </xdr:nvSpPr>
      <xdr:spPr>
        <a:xfrm>
          <a:off x="3395989"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4AA37C50-4D6E-4F70-BA6E-C252290D3B8F}"/>
            </a:ext>
          </a:extLst>
        </xdr:cNvPr>
        <xdr:cNvSpPr txBox="1"/>
      </xdr:nvSpPr>
      <xdr:spPr>
        <a:xfrm>
          <a:off x="2738129" y="550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86AD944C-51D7-43D6-A700-AF6EEBE09E5A}"/>
            </a:ext>
          </a:extLst>
        </xdr:cNvPr>
        <xdr:cNvSpPr txBox="1"/>
      </xdr:nvSpPr>
      <xdr:spPr>
        <a:xfrm>
          <a:off x="2067569" y="547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F060ECC5-C5C5-4512-A622-B8D9A756D1C6}"/>
            </a:ext>
          </a:extLst>
        </xdr:cNvPr>
        <xdr:cNvSpPr txBox="1"/>
      </xdr:nvSpPr>
      <xdr:spPr>
        <a:xfrm>
          <a:off x="1397009" y="5420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157043</xdr:rowOff>
    </xdr:from>
    <xdr:ext cx="405111" cy="259045"/>
    <xdr:sp macro="" textlink="">
      <xdr:nvSpPr>
        <xdr:cNvPr id="97" name="n_1mainValue有形固定資産減価償却率">
          <a:extLst>
            <a:ext uri="{FF2B5EF4-FFF2-40B4-BE49-F238E27FC236}">
              <a16:creationId xmlns:a16="http://schemas.microsoft.com/office/drawing/2014/main" id="{89C101E5-4AA0-49DE-8A86-4BC6B7BDA6C5}"/>
            </a:ext>
          </a:extLst>
        </xdr:cNvPr>
        <xdr:cNvSpPr txBox="1"/>
      </xdr:nvSpPr>
      <xdr:spPr>
        <a:xfrm>
          <a:off x="3395989" y="645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129285</xdr:rowOff>
    </xdr:from>
    <xdr:ext cx="405111" cy="259045"/>
    <xdr:sp macro="" textlink="">
      <xdr:nvSpPr>
        <xdr:cNvPr id="98" name="n_2mainValue有形固定資産減価償却率">
          <a:extLst>
            <a:ext uri="{FF2B5EF4-FFF2-40B4-BE49-F238E27FC236}">
              <a16:creationId xmlns:a16="http://schemas.microsoft.com/office/drawing/2014/main" id="{A1B6577B-25CA-4319-BE8B-7AFB3CB50D1E}"/>
            </a:ext>
          </a:extLst>
        </xdr:cNvPr>
        <xdr:cNvSpPr txBox="1"/>
      </xdr:nvSpPr>
      <xdr:spPr>
        <a:xfrm>
          <a:off x="2738129" y="643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141622</xdr:rowOff>
    </xdr:from>
    <xdr:ext cx="405111" cy="259045"/>
    <xdr:sp macro="" textlink="">
      <xdr:nvSpPr>
        <xdr:cNvPr id="99" name="n_3mainValue有形固定資産減価償却率">
          <a:extLst>
            <a:ext uri="{FF2B5EF4-FFF2-40B4-BE49-F238E27FC236}">
              <a16:creationId xmlns:a16="http://schemas.microsoft.com/office/drawing/2014/main" id="{400A25F2-ABFD-4029-90A9-ADB33198A353}"/>
            </a:ext>
          </a:extLst>
        </xdr:cNvPr>
        <xdr:cNvSpPr txBox="1"/>
      </xdr:nvSpPr>
      <xdr:spPr>
        <a:xfrm>
          <a:off x="2067569" y="644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113864</xdr:rowOff>
    </xdr:from>
    <xdr:ext cx="405111" cy="259045"/>
    <xdr:sp macro="" textlink="">
      <xdr:nvSpPr>
        <xdr:cNvPr id="100" name="n_4mainValue有形固定資産減価償却率">
          <a:extLst>
            <a:ext uri="{FF2B5EF4-FFF2-40B4-BE49-F238E27FC236}">
              <a16:creationId xmlns:a16="http://schemas.microsoft.com/office/drawing/2014/main" id="{7492713F-2122-4003-B46C-D2A443BFE9C6}"/>
            </a:ext>
          </a:extLst>
        </xdr:cNvPr>
        <xdr:cNvSpPr txBox="1"/>
      </xdr:nvSpPr>
      <xdr:spPr>
        <a:xfrm>
          <a:off x="1397009" y="641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1A5DDBA9-4F71-4C01-B3A5-D73EAA78C84E}"/>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3A5628C8-34B5-4E6F-B404-EA9FA0875DC5}"/>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F2C1D98-A414-4121-9DD8-7FE55A3DBB32}"/>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AF3E781-0058-416F-A2ED-AB722619F3E4}"/>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2912758-06BC-4E9E-8874-7A2CA8BE7292}"/>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7987A4DC-F3AA-4994-87D8-052F4C044554}"/>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6C123E7-BBDE-41B9-B021-30493587EA96}"/>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81383D5E-8EB7-4E3F-9164-AE67CCCDE07C}"/>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1CB03A2-B338-4316-BD28-7245723F9B2F}"/>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A7DD634-4339-42BF-8968-C86BA4CED828}"/>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8DB4B7F5-B11A-414A-B353-2DA4DD2D9608}"/>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65A53C42-C37E-4ECD-9F13-CAC7C62BCE23}"/>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4DA3800-D762-4B07-9FFB-A6DFDF83AD88}"/>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ポイント改善している。主な要因として地方交付税等の歳入増により経常一般財源等が増となったことによる。一方で、類似団体平均と比較すると依然として高い数値となっている。これは平成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年度の花の丘公園用地取得や平成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学校給食センター等の整備にあたって借り入れを行った地方債が影響している。近年は減少傾向にあるものの、今後控えている庁舎の更新やその他の施設の改修等を行う際には、地方債の借り入れを検討しなければならないことから、今後も経常経費の抑制に努める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AE63C476-C97D-448D-8E06-B2AA141CA9D9}"/>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9E55FE8-91EE-4710-BBB4-18B1EA6F1A8D}"/>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68B8DE71-28DB-40DA-BDD2-66A6C8516F05}"/>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94B8155B-8619-432B-95C9-55D0312BA725}"/>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9EB998A3-86DD-4A7F-AA86-EFBCE86A3443}"/>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C3C210F-542D-4B9C-8F24-0FA3F36C60F1}"/>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1B9B5141-6C39-42FB-8833-7254FEF3DA71}"/>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AFBAC6C-270F-4063-95E8-3609DDE3FDE1}"/>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0AC5ECF-D582-4EC6-9477-9E4B1A089344}"/>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D93AB5ED-E30A-4FE5-A04F-CA9CA7B76C95}"/>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676B53D8-8DB1-4DF2-9AC9-D76A8E981651}"/>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50DD19E6-BCA4-43BC-84A2-060BA2A6A422}"/>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614BE4BC-7383-4C17-BDAD-9752FA6326AE}"/>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E12A4BC2-C01A-44C4-9CB2-D3FB43D6DEFB}"/>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4848FDF-E3C5-421C-AA37-03E1E6375D8F}"/>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575E2722-DBCB-4069-96B3-2B679005804E}"/>
            </a:ext>
          </a:extLst>
        </xdr:cNvPr>
        <xdr:cNvCxnSpPr/>
      </xdr:nvCxnSpPr>
      <xdr:spPr>
        <a:xfrm flipV="1">
          <a:off x="13027660" y="5211868"/>
          <a:ext cx="1269" cy="12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F3953925-EF97-4F07-A5F2-8AAD6FE68648}"/>
            </a:ext>
          </a:extLst>
        </xdr:cNvPr>
        <xdr:cNvSpPr txBox="1"/>
      </xdr:nvSpPr>
      <xdr:spPr>
        <a:xfrm>
          <a:off x="13080365" y="64231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64DC1B9-2AAD-40D7-BC5E-FE402F6CBA68}"/>
            </a:ext>
          </a:extLst>
        </xdr:cNvPr>
        <xdr:cNvCxnSpPr/>
      </xdr:nvCxnSpPr>
      <xdr:spPr>
        <a:xfrm>
          <a:off x="12963525" y="6419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C0B8133E-B148-43DF-B6D9-96CC8DB77FE3}"/>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49DAD931-8A34-4291-B712-CD45B636E56F}"/>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D7D2F666-3742-4028-A2E3-710F918D4EBD}"/>
            </a:ext>
          </a:extLst>
        </xdr:cNvPr>
        <xdr:cNvSpPr txBox="1"/>
      </xdr:nvSpPr>
      <xdr:spPr>
        <a:xfrm>
          <a:off x="13080365" y="549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69B213FE-953B-46B6-B6DC-623A07405F41}"/>
            </a:ext>
          </a:extLst>
        </xdr:cNvPr>
        <xdr:cNvSpPr/>
      </xdr:nvSpPr>
      <xdr:spPr>
        <a:xfrm>
          <a:off x="13001625" y="5638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D4B70790-C5DF-4879-90D0-7E39CB2E2D02}"/>
            </a:ext>
          </a:extLst>
        </xdr:cNvPr>
        <xdr:cNvSpPr/>
      </xdr:nvSpPr>
      <xdr:spPr>
        <a:xfrm>
          <a:off x="12359005" y="58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55F952F9-757D-4FAB-A333-B3B617283499}"/>
            </a:ext>
          </a:extLst>
        </xdr:cNvPr>
        <xdr:cNvSpPr/>
      </xdr:nvSpPr>
      <xdr:spPr>
        <a:xfrm>
          <a:off x="11688445" y="58722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4705D4A3-8A3E-4C10-96CD-2E309A8F9376}"/>
            </a:ext>
          </a:extLst>
        </xdr:cNvPr>
        <xdr:cNvSpPr/>
      </xdr:nvSpPr>
      <xdr:spPr>
        <a:xfrm>
          <a:off x="11017885" y="58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497C8F9E-63DF-4D28-AA0F-1611E4983BFF}"/>
            </a:ext>
          </a:extLst>
        </xdr:cNvPr>
        <xdr:cNvSpPr/>
      </xdr:nvSpPr>
      <xdr:spPr>
        <a:xfrm>
          <a:off x="10347325" y="585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A375D31-1E9D-4E5E-AE64-9A405BFBBE1C}"/>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714DF6E-BA68-416A-B62D-C3F1E03B836E}"/>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B88FB8B-4304-4B80-B415-413289503D5A}"/>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4C6FC4E-BA90-42CE-993A-84BE3365DED5}"/>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D346314-CB05-4A93-8459-FA68B3259282}"/>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123458</xdr:rowOff>
    </xdr:from>
    <xdr:to>
      <xdr:col>76</xdr:col>
      <xdr:colOff>73025</xdr:colOff>
      <xdr:row>30</xdr:row>
      <xdr:rowOff>53608</xdr:rowOff>
    </xdr:to>
    <xdr:sp macro="" textlink="">
      <xdr:nvSpPr>
        <xdr:cNvPr id="145" name="楕円 144">
          <a:extLst>
            <a:ext uri="{FF2B5EF4-FFF2-40B4-BE49-F238E27FC236}">
              <a16:creationId xmlns:a16="http://schemas.microsoft.com/office/drawing/2014/main" id="{50E9BF70-848B-4946-9AD8-3176FF3C5F78}"/>
            </a:ext>
          </a:extLst>
        </xdr:cNvPr>
        <xdr:cNvSpPr/>
      </xdr:nvSpPr>
      <xdr:spPr>
        <a:xfrm>
          <a:off x="13001625" y="57546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101885</xdr:rowOff>
    </xdr:from>
    <xdr:ext cx="469744" cy="259045"/>
    <xdr:sp macro="" textlink="">
      <xdr:nvSpPr>
        <xdr:cNvPr id="146" name="債務償還比率該当値テキスト">
          <a:extLst>
            <a:ext uri="{FF2B5EF4-FFF2-40B4-BE49-F238E27FC236}">
              <a16:creationId xmlns:a16="http://schemas.microsoft.com/office/drawing/2014/main" id="{416ED022-312F-46FE-913E-E6BCC4E95BDE}"/>
            </a:ext>
          </a:extLst>
        </xdr:cNvPr>
        <xdr:cNvSpPr txBox="1"/>
      </xdr:nvSpPr>
      <xdr:spPr>
        <a:xfrm>
          <a:off x="13080365" y="573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115203</xdr:rowOff>
    </xdr:from>
    <xdr:to>
      <xdr:col>72</xdr:col>
      <xdr:colOff>123825</xdr:colOff>
      <xdr:row>32</xdr:row>
      <xdr:rowOff>45353</xdr:rowOff>
    </xdr:to>
    <xdr:sp macro="" textlink="">
      <xdr:nvSpPr>
        <xdr:cNvPr id="147" name="楕円 146">
          <a:extLst>
            <a:ext uri="{FF2B5EF4-FFF2-40B4-BE49-F238E27FC236}">
              <a16:creationId xmlns:a16="http://schemas.microsoft.com/office/drawing/2014/main" id="{1EAB8F3C-453E-4C01-BFCA-BFA3B40E4A13}"/>
            </a:ext>
          </a:extLst>
        </xdr:cNvPr>
        <xdr:cNvSpPr/>
      </xdr:nvSpPr>
      <xdr:spPr>
        <a:xfrm>
          <a:off x="12359005" y="6081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2808</xdr:rowOff>
    </xdr:from>
    <xdr:to>
      <xdr:col>76</xdr:col>
      <xdr:colOff>22225</xdr:colOff>
      <xdr:row>31</xdr:row>
      <xdr:rowOff>166003</xdr:rowOff>
    </xdr:to>
    <xdr:cxnSp macro="">
      <xdr:nvCxnSpPr>
        <xdr:cNvPr id="148" name="直線コネクタ 147">
          <a:extLst>
            <a:ext uri="{FF2B5EF4-FFF2-40B4-BE49-F238E27FC236}">
              <a16:creationId xmlns:a16="http://schemas.microsoft.com/office/drawing/2014/main" id="{4A91568D-1FEB-49A4-BD14-46E871B79BB6}"/>
            </a:ext>
          </a:extLst>
        </xdr:cNvPr>
        <xdr:cNvCxnSpPr/>
      </xdr:nvCxnSpPr>
      <xdr:spPr>
        <a:xfrm flipV="1">
          <a:off x="12409805" y="5801628"/>
          <a:ext cx="619760" cy="3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141471</xdr:rowOff>
    </xdr:from>
    <xdr:to>
      <xdr:col>68</xdr:col>
      <xdr:colOff>123825</xdr:colOff>
      <xdr:row>32</xdr:row>
      <xdr:rowOff>71621</xdr:rowOff>
    </xdr:to>
    <xdr:sp macro="" textlink="">
      <xdr:nvSpPr>
        <xdr:cNvPr id="149" name="楕円 148">
          <a:extLst>
            <a:ext uri="{FF2B5EF4-FFF2-40B4-BE49-F238E27FC236}">
              <a16:creationId xmlns:a16="http://schemas.microsoft.com/office/drawing/2014/main" id="{183C4DC7-A77A-4225-B8DE-CE60B7CED59C}"/>
            </a:ext>
          </a:extLst>
        </xdr:cNvPr>
        <xdr:cNvSpPr/>
      </xdr:nvSpPr>
      <xdr:spPr>
        <a:xfrm>
          <a:off x="11688445" y="6107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166003</xdr:rowOff>
    </xdr:from>
    <xdr:to>
      <xdr:col>72</xdr:col>
      <xdr:colOff>73025</xdr:colOff>
      <xdr:row>32</xdr:row>
      <xdr:rowOff>20821</xdr:rowOff>
    </xdr:to>
    <xdr:cxnSp macro="">
      <xdr:nvCxnSpPr>
        <xdr:cNvPr id="150" name="直線コネクタ 149">
          <a:extLst>
            <a:ext uri="{FF2B5EF4-FFF2-40B4-BE49-F238E27FC236}">
              <a16:creationId xmlns:a16="http://schemas.microsoft.com/office/drawing/2014/main" id="{043058EB-CB47-44C3-A11D-0E8E031E03BD}"/>
            </a:ext>
          </a:extLst>
        </xdr:cNvPr>
        <xdr:cNvCxnSpPr/>
      </xdr:nvCxnSpPr>
      <xdr:spPr>
        <a:xfrm flipV="1">
          <a:off x="11739245" y="6132463"/>
          <a:ext cx="67056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141591</xdr:rowOff>
    </xdr:from>
    <xdr:to>
      <xdr:col>64</xdr:col>
      <xdr:colOff>123825</xdr:colOff>
      <xdr:row>32</xdr:row>
      <xdr:rowOff>71741</xdr:rowOff>
    </xdr:to>
    <xdr:sp macro="" textlink="">
      <xdr:nvSpPr>
        <xdr:cNvPr id="151" name="楕円 150">
          <a:extLst>
            <a:ext uri="{FF2B5EF4-FFF2-40B4-BE49-F238E27FC236}">
              <a16:creationId xmlns:a16="http://schemas.microsoft.com/office/drawing/2014/main" id="{0CEC4DA9-F593-4AA3-8042-0D1DE2A386CB}"/>
            </a:ext>
          </a:extLst>
        </xdr:cNvPr>
        <xdr:cNvSpPr/>
      </xdr:nvSpPr>
      <xdr:spPr>
        <a:xfrm>
          <a:off x="11017885" y="6108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20821</xdr:rowOff>
    </xdr:from>
    <xdr:to>
      <xdr:col>68</xdr:col>
      <xdr:colOff>73025</xdr:colOff>
      <xdr:row>32</xdr:row>
      <xdr:rowOff>20941</xdr:rowOff>
    </xdr:to>
    <xdr:cxnSp macro="">
      <xdr:nvCxnSpPr>
        <xdr:cNvPr id="152" name="直線コネクタ 151">
          <a:extLst>
            <a:ext uri="{FF2B5EF4-FFF2-40B4-BE49-F238E27FC236}">
              <a16:creationId xmlns:a16="http://schemas.microsoft.com/office/drawing/2014/main" id="{BCE9ADDD-030D-48FD-B9C3-AD17B7AD7B5B}"/>
            </a:ext>
          </a:extLst>
        </xdr:cNvPr>
        <xdr:cNvCxnSpPr/>
      </xdr:nvCxnSpPr>
      <xdr:spPr>
        <a:xfrm flipV="1">
          <a:off x="11068685" y="6154921"/>
          <a:ext cx="67056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37959</xdr:rowOff>
    </xdr:from>
    <xdr:to>
      <xdr:col>60</xdr:col>
      <xdr:colOff>123825</xdr:colOff>
      <xdr:row>31</xdr:row>
      <xdr:rowOff>139559</xdr:rowOff>
    </xdr:to>
    <xdr:sp macro="" textlink="">
      <xdr:nvSpPr>
        <xdr:cNvPr id="153" name="楕円 152">
          <a:extLst>
            <a:ext uri="{FF2B5EF4-FFF2-40B4-BE49-F238E27FC236}">
              <a16:creationId xmlns:a16="http://schemas.microsoft.com/office/drawing/2014/main" id="{D6F4E995-6D71-4771-89F0-CC7CAFC7A1AE}"/>
            </a:ext>
          </a:extLst>
        </xdr:cNvPr>
        <xdr:cNvSpPr/>
      </xdr:nvSpPr>
      <xdr:spPr>
        <a:xfrm>
          <a:off x="10347325" y="60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88759</xdr:rowOff>
    </xdr:from>
    <xdr:to>
      <xdr:col>64</xdr:col>
      <xdr:colOff>73025</xdr:colOff>
      <xdr:row>32</xdr:row>
      <xdr:rowOff>20941</xdr:rowOff>
    </xdr:to>
    <xdr:cxnSp macro="">
      <xdr:nvCxnSpPr>
        <xdr:cNvPr id="154" name="直線コネクタ 153">
          <a:extLst>
            <a:ext uri="{FF2B5EF4-FFF2-40B4-BE49-F238E27FC236}">
              <a16:creationId xmlns:a16="http://schemas.microsoft.com/office/drawing/2014/main" id="{D97AD1D4-F1A7-4BD0-8D90-D16F24B4AFB2}"/>
            </a:ext>
          </a:extLst>
        </xdr:cNvPr>
        <xdr:cNvCxnSpPr/>
      </xdr:nvCxnSpPr>
      <xdr:spPr>
        <a:xfrm>
          <a:off x="10398125" y="6055219"/>
          <a:ext cx="67056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4FA4F53C-88C3-4C42-893B-647B46022F51}"/>
            </a:ext>
          </a:extLst>
        </xdr:cNvPr>
        <xdr:cNvSpPr txBox="1"/>
      </xdr:nvSpPr>
      <xdr:spPr>
        <a:xfrm>
          <a:off x="12185092" y="559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1F2940C7-9636-4822-A055-70EDC95F1541}"/>
            </a:ext>
          </a:extLst>
        </xdr:cNvPr>
        <xdr:cNvSpPr txBox="1"/>
      </xdr:nvSpPr>
      <xdr:spPr>
        <a:xfrm>
          <a:off x="11527232" y="565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2FDB8CD2-266A-4509-A2DC-77909EE6B2A1}"/>
            </a:ext>
          </a:extLst>
        </xdr:cNvPr>
        <xdr:cNvSpPr txBox="1"/>
      </xdr:nvSpPr>
      <xdr:spPr>
        <a:xfrm>
          <a:off x="10856672" y="56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B074A5CF-5C8C-4235-BF9F-F39885788052}"/>
            </a:ext>
          </a:extLst>
        </xdr:cNvPr>
        <xdr:cNvSpPr txBox="1"/>
      </xdr:nvSpPr>
      <xdr:spPr>
        <a:xfrm>
          <a:off x="10186112" y="56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36480</xdr:rowOff>
    </xdr:from>
    <xdr:ext cx="469744" cy="259045"/>
    <xdr:sp macro="" textlink="">
      <xdr:nvSpPr>
        <xdr:cNvPr id="159" name="n_1mainValue債務償還比率">
          <a:extLst>
            <a:ext uri="{FF2B5EF4-FFF2-40B4-BE49-F238E27FC236}">
              <a16:creationId xmlns:a16="http://schemas.microsoft.com/office/drawing/2014/main" id="{1BA3E39C-A72E-4783-A613-58EA8AB3B632}"/>
            </a:ext>
          </a:extLst>
        </xdr:cNvPr>
        <xdr:cNvSpPr txBox="1"/>
      </xdr:nvSpPr>
      <xdr:spPr>
        <a:xfrm>
          <a:off x="12185092" y="61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62748</xdr:rowOff>
    </xdr:from>
    <xdr:ext cx="469744" cy="259045"/>
    <xdr:sp macro="" textlink="">
      <xdr:nvSpPr>
        <xdr:cNvPr id="160" name="n_2mainValue債務償還比率">
          <a:extLst>
            <a:ext uri="{FF2B5EF4-FFF2-40B4-BE49-F238E27FC236}">
              <a16:creationId xmlns:a16="http://schemas.microsoft.com/office/drawing/2014/main" id="{2094F2E2-D9B1-499A-96F9-8513CCBA1DBF}"/>
            </a:ext>
          </a:extLst>
        </xdr:cNvPr>
        <xdr:cNvSpPr txBox="1"/>
      </xdr:nvSpPr>
      <xdr:spPr>
        <a:xfrm>
          <a:off x="11527232" y="619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62868</xdr:rowOff>
    </xdr:from>
    <xdr:ext cx="469744" cy="259045"/>
    <xdr:sp macro="" textlink="">
      <xdr:nvSpPr>
        <xdr:cNvPr id="161" name="n_3mainValue債務償還比率">
          <a:extLst>
            <a:ext uri="{FF2B5EF4-FFF2-40B4-BE49-F238E27FC236}">
              <a16:creationId xmlns:a16="http://schemas.microsoft.com/office/drawing/2014/main" id="{2AFB324D-AD1F-406E-8943-B5C1383D3871}"/>
            </a:ext>
          </a:extLst>
        </xdr:cNvPr>
        <xdr:cNvSpPr txBox="1"/>
      </xdr:nvSpPr>
      <xdr:spPr>
        <a:xfrm>
          <a:off x="10856672" y="61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130686</xdr:rowOff>
    </xdr:from>
    <xdr:ext cx="469744" cy="259045"/>
    <xdr:sp macro="" textlink="">
      <xdr:nvSpPr>
        <xdr:cNvPr id="162" name="n_4mainValue債務償還比率">
          <a:extLst>
            <a:ext uri="{FF2B5EF4-FFF2-40B4-BE49-F238E27FC236}">
              <a16:creationId xmlns:a16="http://schemas.microsoft.com/office/drawing/2014/main" id="{5D501D90-5B8C-47AA-A653-30C9D997E00B}"/>
            </a:ext>
          </a:extLst>
        </xdr:cNvPr>
        <xdr:cNvSpPr txBox="1"/>
      </xdr:nvSpPr>
      <xdr:spPr>
        <a:xfrm>
          <a:off x="10186112" y="609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6AE9FEE-55EF-4123-9132-FC5F041AD39B}"/>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D86A112-851A-43F0-B8AC-078E55A32DDB}"/>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997589AB-1800-4AC5-B439-4D1B068F4DE6}"/>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9789916-91FD-4263-95CF-E215AFFD5E46}"/>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B63588C-87CB-4FFD-B545-C89CBF6BA34C}"/>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E68143B-EE25-464D-B5E7-CF8ECC58C49F}"/>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B579A2-F9C0-4EB0-A657-70EA611BC20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95CEBD2-9DF7-426E-A646-4D4C5500636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E07E34-A3D6-4F70-AFD5-72B9C97F019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B7B9F7B-54AC-4003-ACC2-9E93A64359D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CAB5D9-0F98-4838-A115-0A85B566840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5F5C64-1962-481B-80EB-B36350C1CFE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FCE4AC-4038-4D7C-91D1-C052192EC1A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ED2C71-DCD1-4E22-A29B-EF578F6A1A5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3AEC2F-5927-4A0B-8CC8-F9B87D6E340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43F582-A4CF-4CBB-B0E0-DD0562842E7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28,183
27,971
9.08
10,212,219
9,647,498
522,458
6,348,885
7,349,988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0293E0-EB2E-42CF-90B1-B999750F0FD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167F51-DDC4-4B18-BBCA-C99501A1E5B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D9DC16-9C8D-409B-88B9-922FFABDD8E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A15952-2920-4863-A3A4-DD588D9975F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2EBD21-E2DA-4522-BF91-BB4992041E8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3C72C7-8199-4221-A139-67EC1482EFB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A42610-20DE-4531-813A-6AC967802E8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38F3CC3-0127-4845-B7B5-A9A7CB38A96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9CE5F5-BCF1-46CA-B9BB-9FB543EFD7A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FE5062-E401-47EA-90E1-ACDE2580FCB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693222-5495-492F-82B6-99696C07F2E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9E0874-EE5B-44CC-98DC-1C2B649172F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E30894-377F-451E-ABBC-6F7C2618402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2AA96F-D75B-4CDB-94A7-05D277D028A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5638C7-2A4A-44EA-B640-97342DEC660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7DA901-DB10-4F71-87F6-9FBD7D1D00E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EF7488-B0CB-4C37-B122-7901B1B5EF9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61D141-0564-4D41-9B10-5C5FBB1B30A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3667FC-9BEB-4EC4-8860-2713829B757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453EE93-C71F-472D-8ED8-F935FA374AD4}"/>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40EA7EE-ADFD-4F8B-8522-D102AA7C67A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41967C-90AA-4ADB-8674-6AF3AAB90FF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AD4F71-95E0-4D9D-A265-7C4ACD99914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21BC073-24EC-4033-A4E8-A72F55047D6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09E560-FD7D-45A1-9164-EC8B1272357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D86AB1-15C9-48A5-B45F-5C8BC511919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C817D6-7AF8-4646-AC68-6EFA2048D21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B611976-4BA7-4C3A-B43E-990B218269D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4011AD-D398-4C46-8AF9-1CC0645511D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3BCDD54-B95F-47F9-A593-03F868CA585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CDBDA1-39ED-40CD-A688-43838B00B9D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BD984B-8A6B-418B-B4FD-9240F819FB4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923EB33-F1BC-4F87-8026-4BD0CBFA36AA}"/>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491AD60-F5AB-4FBF-82BE-395FE1B62FE3}"/>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CE2C821-1059-4961-9F5B-B0C4B4042FC8}"/>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CACCFA3-D8B7-4433-9F14-FBF055090841}"/>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48482A5-DF74-40EE-BE09-48A9B91B6E91}"/>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8398D35-B3FD-447A-A874-A85ACE950026}"/>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DE9BEFB-AE04-4DEB-BCE6-0D5F6474405E}"/>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F4A2359-8B6E-4E1B-826C-A0D9C38E64BC}"/>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0192B5E-74FF-49C1-BFF7-B9131FEF20FD}"/>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A2ADBD9-07AC-4680-B4AC-1B760E7D24A5}"/>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385113C-8250-433E-ABBB-5E5613C8DC3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E198955-222E-4ABC-B65A-91E92141B684}"/>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E288037-E3B6-47A6-B9FB-BF46BDAC3EF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DD8EB1B8-93E4-407A-A146-31F92821D0B8}"/>
            </a:ext>
          </a:extLst>
        </xdr:cNvPr>
        <xdr:cNvCxnSpPr/>
      </xdr:nvCxnSpPr>
      <xdr:spPr>
        <a:xfrm flipV="1">
          <a:off x="4086225" y="5812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807AF798-C0C1-42C1-BA58-153FB2910EAE}"/>
            </a:ext>
          </a:extLst>
        </xdr:cNvPr>
        <xdr:cNvSpPr txBox="1"/>
      </xdr:nvSpPr>
      <xdr:spPr>
        <a:xfrm>
          <a:off x="412496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ED82ACED-1D6A-4449-A2E0-B5AF61179E46}"/>
            </a:ext>
          </a:extLst>
        </xdr:cNvPr>
        <xdr:cNvCxnSpPr/>
      </xdr:nvCxnSpPr>
      <xdr:spPr>
        <a:xfrm>
          <a:off x="4020820" y="706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697DEBA2-EEDA-4B1E-8005-EE81C3DC334F}"/>
            </a:ext>
          </a:extLst>
        </xdr:cNvPr>
        <xdr:cNvSpPr txBox="1"/>
      </xdr:nvSpPr>
      <xdr:spPr>
        <a:xfrm>
          <a:off x="412496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6CEC76BB-0B3A-4754-B336-09F9AE4BFE0F}"/>
            </a:ext>
          </a:extLst>
        </xdr:cNvPr>
        <xdr:cNvCxnSpPr/>
      </xdr:nvCxnSpPr>
      <xdr:spPr>
        <a:xfrm>
          <a:off x="402082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176D8037-D3F0-4D8F-9859-E51C0B588902}"/>
            </a:ext>
          </a:extLst>
        </xdr:cNvPr>
        <xdr:cNvSpPr txBox="1"/>
      </xdr:nvSpPr>
      <xdr:spPr>
        <a:xfrm>
          <a:off x="412496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62D2CFA-5DB9-4E63-B182-6B8705F47387}"/>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456E6E8F-D7D1-468D-A8AE-48E3E5DDB192}"/>
            </a:ext>
          </a:extLst>
        </xdr:cNvPr>
        <xdr:cNvSpPr/>
      </xdr:nvSpPr>
      <xdr:spPr>
        <a:xfrm>
          <a:off x="3312160" y="63747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3F46414B-5A8A-416A-B360-D9117704901B}"/>
            </a:ext>
          </a:extLst>
        </xdr:cNvPr>
        <xdr:cNvSpPr/>
      </xdr:nvSpPr>
      <xdr:spPr>
        <a:xfrm>
          <a:off x="25146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7EA7A226-513E-4CB8-9EEB-558FA2AF1F94}"/>
            </a:ext>
          </a:extLst>
        </xdr:cNvPr>
        <xdr:cNvSpPr/>
      </xdr:nvSpPr>
      <xdr:spPr>
        <a:xfrm>
          <a:off x="17399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416F5E02-7F89-477C-B292-EB77DDDF657B}"/>
            </a:ext>
          </a:extLst>
        </xdr:cNvPr>
        <xdr:cNvSpPr/>
      </xdr:nvSpPr>
      <xdr:spPr>
        <a:xfrm>
          <a:off x="9652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CF31FBF-873D-46FD-859F-372446FEE8B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89FB88-423D-47C4-9299-187B5EFC7EA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850D7C-78FA-44B4-A0FC-414988021A3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E96831A-E2CD-4F55-9828-783111103D4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04379C3-B046-4CC0-9ECC-64E3C6A1BF6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23495</xdr:rowOff>
    </xdr:from>
    <xdr:to>
      <xdr:col>24</xdr:col>
      <xdr:colOff>114300</xdr:colOff>
      <xdr:row>39</xdr:row>
      <xdr:rowOff>125095</xdr:rowOff>
    </xdr:to>
    <xdr:sp macro="" textlink="">
      <xdr:nvSpPr>
        <xdr:cNvPr id="73" name="楕円 72">
          <a:extLst>
            <a:ext uri="{FF2B5EF4-FFF2-40B4-BE49-F238E27FC236}">
              <a16:creationId xmlns:a16="http://schemas.microsoft.com/office/drawing/2014/main" id="{FF1C9FA3-57EC-487F-AA64-976B521A63E9}"/>
            </a:ext>
          </a:extLst>
        </xdr:cNvPr>
        <xdr:cNvSpPr/>
      </xdr:nvSpPr>
      <xdr:spPr>
        <a:xfrm>
          <a:off x="403606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1922</xdr:rowOff>
    </xdr:from>
    <xdr:ext cx="405111" cy="259045"/>
    <xdr:sp macro="" textlink="">
      <xdr:nvSpPr>
        <xdr:cNvPr id="74" name="【道路】&#10;有形固定資産減価償却率該当値テキスト">
          <a:extLst>
            <a:ext uri="{FF2B5EF4-FFF2-40B4-BE49-F238E27FC236}">
              <a16:creationId xmlns:a16="http://schemas.microsoft.com/office/drawing/2014/main" id="{4B8618BD-5099-4559-AA60-3E7D7D6C81AF}"/>
            </a:ext>
          </a:extLst>
        </xdr:cNvPr>
        <xdr:cNvSpPr txBox="1"/>
      </xdr:nvSpPr>
      <xdr:spPr>
        <a:xfrm>
          <a:off x="412496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73025</xdr:rowOff>
    </xdr:from>
    <xdr:to>
      <xdr:col>20</xdr:col>
      <xdr:colOff>38100</xdr:colOff>
      <xdr:row>41</xdr:row>
      <xdr:rowOff>3175</xdr:rowOff>
    </xdr:to>
    <xdr:sp macro="" textlink="">
      <xdr:nvSpPr>
        <xdr:cNvPr id="75" name="楕円 74">
          <a:extLst>
            <a:ext uri="{FF2B5EF4-FFF2-40B4-BE49-F238E27FC236}">
              <a16:creationId xmlns:a16="http://schemas.microsoft.com/office/drawing/2014/main" id="{03E6B4D5-76C2-4EE1-B7ED-38ABF389142A}"/>
            </a:ext>
          </a:extLst>
        </xdr:cNvPr>
        <xdr:cNvSpPr/>
      </xdr:nvSpPr>
      <xdr:spPr>
        <a:xfrm>
          <a:off x="3312160" y="6778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40</xdr:row>
      <xdr:rowOff>123825</xdr:rowOff>
    </xdr:to>
    <xdr:cxnSp macro="">
      <xdr:nvCxnSpPr>
        <xdr:cNvPr id="76" name="直線コネクタ 75">
          <a:extLst>
            <a:ext uri="{FF2B5EF4-FFF2-40B4-BE49-F238E27FC236}">
              <a16:creationId xmlns:a16="http://schemas.microsoft.com/office/drawing/2014/main" id="{FBC03497-9308-4338-BFB2-305EE1E61341}"/>
            </a:ext>
          </a:extLst>
        </xdr:cNvPr>
        <xdr:cNvCxnSpPr/>
      </xdr:nvCxnSpPr>
      <xdr:spPr>
        <a:xfrm flipV="1">
          <a:off x="3355340" y="6612255"/>
          <a:ext cx="73152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61595</xdr:rowOff>
    </xdr:from>
    <xdr:to>
      <xdr:col>15</xdr:col>
      <xdr:colOff>101600</xdr:colOff>
      <xdr:row>40</xdr:row>
      <xdr:rowOff>163195</xdr:rowOff>
    </xdr:to>
    <xdr:sp macro="" textlink="">
      <xdr:nvSpPr>
        <xdr:cNvPr id="77" name="楕円 76">
          <a:extLst>
            <a:ext uri="{FF2B5EF4-FFF2-40B4-BE49-F238E27FC236}">
              <a16:creationId xmlns:a16="http://schemas.microsoft.com/office/drawing/2014/main" id="{3F18356F-6540-4F5F-9F10-7E557C5854A3}"/>
            </a:ext>
          </a:extLst>
        </xdr:cNvPr>
        <xdr:cNvSpPr/>
      </xdr:nvSpPr>
      <xdr:spPr>
        <a:xfrm>
          <a:off x="25146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112395</xdr:rowOff>
    </xdr:from>
    <xdr:to>
      <xdr:col>19</xdr:col>
      <xdr:colOff>177800</xdr:colOff>
      <xdr:row>40</xdr:row>
      <xdr:rowOff>123825</xdr:rowOff>
    </xdr:to>
    <xdr:cxnSp macro="">
      <xdr:nvCxnSpPr>
        <xdr:cNvPr id="78" name="直線コネクタ 77">
          <a:extLst>
            <a:ext uri="{FF2B5EF4-FFF2-40B4-BE49-F238E27FC236}">
              <a16:creationId xmlns:a16="http://schemas.microsoft.com/office/drawing/2014/main" id="{2A4F3898-8CFC-4B1C-AEEC-00A6859ABA66}"/>
            </a:ext>
          </a:extLst>
        </xdr:cNvPr>
        <xdr:cNvCxnSpPr/>
      </xdr:nvCxnSpPr>
      <xdr:spPr>
        <a:xfrm>
          <a:off x="2565400" y="6817995"/>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46355</xdr:rowOff>
    </xdr:from>
    <xdr:to>
      <xdr:col>10</xdr:col>
      <xdr:colOff>165100</xdr:colOff>
      <xdr:row>40</xdr:row>
      <xdr:rowOff>147955</xdr:rowOff>
    </xdr:to>
    <xdr:sp macro="" textlink="">
      <xdr:nvSpPr>
        <xdr:cNvPr id="79" name="楕円 78">
          <a:extLst>
            <a:ext uri="{FF2B5EF4-FFF2-40B4-BE49-F238E27FC236}">
              <a16:creationId xmlns:a16="http://schemas.microsoft.com/office/drawing/2014/main" id="{14AC5803-A9FD-4BBC-8EAC-6F4D5ED31137}"/>
            </a:ext>
          </a:extLst>
        </xdr:cNvPr>
        <xdr:cNvSpPr/>
      </xdr:nvSpPr>
      <xdr:spPr>
        <a:xfrm>
          <a:off x="17399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97155</xdr:rowOff>
    </xdr:from>
    <xdr:to>
      <xdr:col>15</xdr:col>
      <xdr:colOff>50800</xdr:colOff>
      <xdr:row>40</xdr:row>
      <xdr:rowOff>112395</xdr:rowOff>
    </xdr:to>
    <xdr:cxnSp macro="">
      <xdr:nvCxnSpPr>
        <xdr:cNvPr id="80" name="直線コネクタ 79">
          <a:extLst>
            <a:ext uri="{FF2B5EF4-FFF2-40B4-BE49-F238E27FC236}">
              <a16:creationId xmlns:a16="http://schemas.microsoft.com/office/drawing/2014/main" id="{89EFC1CC-BDCA-49CD-8195-137931F7D784}"/>
            </a:ext>
          </a:extLst>
        </xdr:cNvPr>
        <xdr:cNvCxnSpPr/>
      </xdr:nvCxnSpPr>
      <xdr:spPr>
        <a:xfrm>
          <a:off x="1790700" y="680275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33020</xdr:rowOff>
    </xdr:from>
    <xdr:to>
      <xdr:col>6</xdr:col>
      <xdr:colOff>38100</xdr:colOff>
      <xdr:row>40</xdr:row>
      <xdr:rowOff>134620</xdr:rowOff>
    </xdr:to>
    <xdr:sp macro="" textlink="">
      <xdr:nvSpPr>
        <xdr:cNvPr id="81" name="楕円 80">
          <a:extLst>
            <a:ext uri="{FF2B5EF4-FFF2-40B4-BE49-F238E27FC236}">
              <a16:creationId xmlns:a16="http://schemas.microsoft.com/office/drawing/2014/main" id="{8851F31D-A2BD-4B5A-B54E-B087B8AF7A16}"/>
            </a:ext>
          </a:extLst>
        </xdr:cNvPr>
        <xdr:cNvSpPr/>
      </xdr:nvSpPr>
      <xdr:spPr>
        <a:xfrm>
          <a:off x="965200" y="6738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83820</xdr:rowOff>
    </xdr:from>
    <xdr:to>
      <xdr:col>10</xdr:col>
      <xdr:colOff>114300</xdr:colOff>
      <xdr:row>40</xdr:row>
      <xdr:rowOff>97155</xdr:rowOff>
    </xdr:to>
    <xdr:cxnSp macro="">
      <xdr:nvCxnSpPr>
        <xdr:cNvPr id="82" name="直線コネクタ 81">
          <a:extLst>
            <a:ext uri="{FF2B5EF4-FFF2-40B4-BE49-F238E27FC236}">
              <a16:creationId xmlns:a16="http://schemas.microsoft.com/office/drawing/2014/main" id="{AF04985F-07CA-42EC-B549-0A637BBE9FD2}"/>
            </a:ext>
          </a:extLst>
        </xdr:cNvPr>
        <xdr:cNvCxnSpPr/>
      </xdr:nvCxnSpPr>
      <xdr:spPr>
        <a:xfrm>
          <a:off x="1008380" y="6789420"/>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381FAB6D-6E20-4CE7-9458-0275E179AE3B}"/>
            </a:ext>
          </a:extLst>
        </xdr:cNvPr>
        <xdr:cNvSpPr txBox="1"/>
      </xdr:nvSpPr>
      <xdr:spPr>
        <a:xfrm>
          <a:off x="317056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F63849FC-24DC-4068-B5FD-2D10C4F355BF}"/>
            </a:ext>
          </a:extLst>
        </xdr:cNvPr>
        <xdr:cNvSpPr txBox="1"/>
      </xdr:nvSpPr>
      <xdr:spPr>
        <a:xfrm>
          <a:off x="238570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22143D6D-3529-4653-ABD9-675B136EA796}"/>
            </a:ext>
          </a:extLst>
        </xdr:cNvPr>
        <xdr:cNvSpPr txBox="1"/>
      </xdr:nvSpPr>
      <xdr:spPr>
        <a:xfrm>
          <a:off x="16110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A871B135-C4BB-41F0-B8BB-F279D5C960A8}"/>
            </a:ext>
          </a:extLst>
        </xdr:cNvPr>
        <xdr:cNvSpPr txBox="1"/>
      </xdr:nvSpPr>
      <xdr:spPr>
        <a:xfrm>
          <a:off x="8363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165752</xdr:rowOff>
    </xdr:from>
    <xdr:ext cx="405111" cy="259045"/>
    <xdr:sp macro="" textlink="">
      <xdr:nvSpPr>
        <xdr:cNvPr id="87" name="n_1mainValue【道路】&#10;有形固定資産減価償却率">
          <a:extLst>
            <a:ext uri="{FF2B5EF4-FFF2-40B4-BE49-F238E27FC236}">
              <a16:creationId xmlns:a16="http://schemas.microsoft.com/office/drawing/2014/main" id="{15EC004E-C0C9-4715-AEA0-DCD2F08A95B1}"/>
            </a:ext>
          </a:extLst>
        </xdr:cNvPr>
        <xdr:cNvSpPr txBox="1"/>
      </xdr:nvSpPr>
      <xdr:spPr>
        <a:xfrm>
          <a:off x="317056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154322</xdr:rowOff>
    </xdr:from>
    <xdr:ext cx="405111" cy="259045"/>
    <xdr:sp macro="" textlink="">
      <xdr:nvSpPr>
        <xdr:cNvPr id="88" name="n_2mainValue【道路】&#10;有形固定資産減価償却率">
          <a:extLst>
            <a:ext uri="{FF2B5EF4-FFF2-40B4-BE49-F238E27FC236}">
              <a16:creationId xmlns:a16="http://schemas.microsoft.com/office/drawing/2014/main" id="{7E096045-75E0-4348-83D6-D4B94963D2EF}"/>
            </a:ext>
          </a:extLst>
        </xdr:cNvPr>
        <xdr:cNvSpPr txBox="1"/>
      </xdr:nvSpPr>
      <xdr:spPr>
        <a:xfrm>
          <a:off x="238570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139082</xdr:rowOff>
    </xdr:from>
    <xdr:ext cx="405111" cy="259045"/>
    <xdr:sp macro="" textlink="">
      <xdr:nvSpPr>
        <xdr:cNvPr id="89" name="n_3mainValue【道路】&#10;有形固定資産減価償却率">
          <a:extLst>
            <a:ext uri="{FF2B5EF4-FFF2-40B4-BE49-F238E27FC236}">
              <a16:creationId xmlns:a16="http://schemas.microsoft.com/office/drawing/2014/main" id="{5078227A-BCFA-437D-928E-170F583FDFA2}"/>
            </a:ext>
          </a:extLst>
        </xdr:cNvPr>
        <xdr:cNvSpPr txBox="1"/>
      </xdr:nvSpPr>
      <xdr:spPr>
        <a:xfrm>
          <a:off x="161100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125747</xdr:rowOff>
    </xdr:from>
    <xdr:ext cx="405111" cy="259045"/>
    <xdr:sp macro="" textlink="">
      <xdr:nvSpPr>
        <xdr:cNvPr id="90" name="n_4mainValue【道路】&#10;有形固定資産減価償却率">
          <a:extLst>
            <a:ext uri="{FF2B5EF4-FFF2-40B4-BE49-F238E27FC236}">
              <a16:creationId xmlns:a16="http://schemas.microsoft.com/office/drawing/2014/main" id="{5296B25E-BFCB-4DAD-ABF0-A5A91A3D6045}"/>
            </a:ext>
          </a:extLst>
        </xdr:cNvPr>
        <xdr:cNvSpPr txBox="1"/>
      </xdr:nvSpPr>
      <xdr:spPr>
        <a:xfrm>
          <a:off x="83630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4B46F25-C7E5-4DF0-B852-0C1C4BC6FF0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DC1BAFB-5A78-41D4-B675-6B3712A51AF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44531C2-C8A6-4B3D-885D-A4364AB1C10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15A8C41-C1CF-4D47-A0DD-4B4FBA5D2C7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FC12EC4-63CB-4892-8646-A423A269D20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2B3A31C-78AA-4DD2-B8BD-00FF2E9541D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8C35F11-33E0-4D60-80AF-765B4BE70B1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C9095DE-11CF-49EA-8C42-34C8744C6C5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5EC6837-19C4-4C5F-BB2D-A0F82DDA05DA}"/>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C9086A5-155A-4F72-983D-E221FFFC2E9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5E65749-230C-4037-8241-89E74EBE10B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F3C7351-D5B1-4D81-ADF9-09FC810665E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7D408E2-4D69-4F13-9CF3-49AD5174407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4E3B393-C21B-43E5-845C-8B92E7891062}"/>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9596773-CC01-47D6-867A-88D3DC89806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2485E401-00E2-417C-81BE-1BDB27920837}"/>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E43CD46-73C1-428F-8C0B-0ED40C8A95C3}"/>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991BE6B-AC5C-4045-8660-C01B03202AEF}"/>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28F679D-1AA1-4D9F-85C7-05DDFED0846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702FABF4-AEAD-4F06-BCD5-C79DD7DFE9A4}"/>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C4A8759-BB67-4077-AE46-482A6EDE6E7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1C0D0871-79A9-4C4D-B49C-136D862491C9}"/>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AC80238-B221-44FE-B19F-22C670B62E0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E13D81BC-3A5D-4E6C-B8D7-9957A6B8E7AE}"/>
            </a:ext>
          </a:extLst>
        </xdr:cNvPr>
        <xdr:cNvCxnSpPr/>
      </xdr:nvCxnSpPr>
      <xdr:spPr>
        <a:xfrm flipV="1">
          <a:off x="9219565" y="5829909"/>
          <a:ext cx="0" cy="117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E1BFA3B6-76BE-4F88-A743-F227EE66DA49}"/>
            </a:ext>
          </a:extLst>
        </xdr:cNvPr>
        <xdr:cNvSpPr txBox="1"/>
      </xdr:nvSpPr>
      <xdr:spPr>
        <a:xfrm>
          <a:off x="9258300" y="7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A9B08616-1DAE-42CD-B514-E53BE12D27B7}"/>
            </a:ext>
          </a:extLst>
        </xdr:cNvPr>
        <xdr:cNvCxnSpPr/>
      </xdr:nvCxnSpPr>
      <xdr:spPr>
        <a:xfrm>
          <a:off x="9154160" y="7002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CA58398F-8CFD-4C43-8219-E2F2DA3C1547}"/>
            </a:ext>
          </a:extLst>
        </xdr:cNvPr>
        <xdr:cNvSpPr txBox="1"/>
      </xdr:nvSpPr>
      <xdr:spPr>
        <a:xfrm>
          <a:off x="9258300" y="56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F3244ED1-EFB3-4EEF-A5C4-DF89AC253DE8}"/>
            </a:ext>
          </a:extLst>
        </xdr:cNvPr>
        <xdr:cNvCxnSpPr/>
      </xdr:nvCxnSpPr>
      <xdr:spPr>
        <a:xfrm>
          <a:off x="9154160" y="582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D7F19B9F-9B6C-46AB-9FDF-EEE788737FF4}"/>
            </a:ext>
          </a:extLst>
        </xdr:cNvPr>
        <xdr:cNvSpPr txBox="1"/>
      </xdr:nvSpPr>
      <xdr:spPr>
        <a:xfrm>
          <a:off x="9258300" y="65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A1DB19A2-B326-4F82-BE0F-6A2B1DA8AD8A}"/>
            </a:ext>
          </a:extLst>
        </xdr:cNvPr>
        <xdr:cNvSpPr/>
      </xdr:nvSpPr>
      <xdr:spPr>
        <a:xfrm>
          <a:off x="9192260" y="667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5A936D4C-8E7D-4CED-B8A8-E6B52C646DA8}"/>
            </a:ext>
          </a:extLst>
        </xdr:cNvPr>
        <xdr:cNvSpPr/>
      </xdr:nvSpPr>
      <xdr:spPr>
        <a:xfrm>
          <a:off x="8445500" y="6691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FA27E5B2-4CB1-4850-A82B-B4F1ACDE72B0}"/>
            </a:ext>
          </a:extLst>
        </xdr:cNvPr>
        <xdr:cNvSpPr/>
      </xdr:nvSpPr>
      <xdr:spPr>
        <a:xfrm>
          <a:off x="7670800" y="6675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A0F7C53A-0EC6-47FB-B00C-C98215AD93CF}"/>
            </a:ext>
          </a:extLst>
        </xdr:cNvPr>
        <xdr:cNvSpPr/>
      </xdr:nvSpPr>
      <xdr:spPr>
        <a:xfrm>
          <a:off x="6873240" y="6673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72364064-80A7-492D-9A94-3CCA88E51AE4}"/>
            </a:ext>
          </a:extLst>
        </xdr:cNvPr>
        <xdr:cNvSpPr/>
      </xdr:nvSpPr>
      <xdr:spPr>
        <a:xfrm>
          <a:off x="60985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063ED2E-010B-4C59-88D0-96423C75BB5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E1B483F-F388-4601-94A8-E437C8D3FD4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FA75A99-C80F-4AA1-B962-AB03D7E272F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7C0AA27-75B7-46AF-B853-2A2732F22A8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5D69C33-795A-4E18-84B9-C5D1606917C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154292</xdr:rowOff>
    </xdr:from>
    <xdr:to>
      <xdr:col>55</xdr:col>
      <xdr:colOff>50800</xdr:colOff>
      <xdr:row>41</xdr:row>
      <xdr:rowOff>84442</xdr:rowOff>
    </xdr:to>
    <xdr:sp macro="" textlink="">
      <xdr:nvSpPr>
        <xdr:cNvPr id="130" name="楕円 129">
          <a:extLst>
            <a:ext uri="{FF2B5EF4-FFF2-40B4-BE49-F238E27FC236}">
              <a16:creationId xmlns:a16="http://schemas.microsoft.com/office/drawing/2014/main" id="{6D344A1C-454D-48B8-8E93-1F235DA99902}"/>
            </a:ext>
          </a:extLst>
        </xdr:cNvPr>
        <xdr:cNvSpPr/>
      </xdr:nvSpPr>
      <xdr:spPr>
        <a:xfrm>
          <a:off x="9192260" y="68598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69219</xdr:rowOff>
    </xdr:from>
    <xdr:ext cx="469744" cy="259045"/>
    <xdr:sp macro="" textlink="">
      <xdr:nvSpPr>
        <xdr:cNvPr id="131" name="【道路】&#10;一人当たり延長該当値テキスト">
          <a:extLst>
            <a:ext uri="{FF2B5EF4-FFF2-40B4-BE49-F238E27FC236}">
              <a16:creationId xmlns:a16="http://schemas.microsoft.com/office/drawing/2014/main" id="{F44AD252-E3F8-46C0-B1E1-D281C31F25C7}"/>
            </a:ext>
          </a:extLst>
        </xdr:cNvPr>
        <xdr:cNvSpPr txBox="1"/>
      </xdr:nvSpPr>
      <xdr:spPr>
        <a:xfrm>
          <a:off x="9258300" y="67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154825</xdr:rowOff>
    </xdr:from>
    <xdr:to>
      <xdr:col>50</xdr:col>
      <xdr:colOff>165100</xdr:colOff>
      <xdr:row>41</xdr:row>
      <xdr:rowOff>84975</xdr:rowOff>
    </xdr:to>
    <xdr:sp macro="" textlink="">
      <xdr:nvSpPr>
        <xdr:cNvPr id="132" name="楕円 131">
          <a:extLst>
            <a:ext uri="{FF2B5EF4-FFF2-40B4-BE49-F238E27FC236}">
              <a16:creationId xmlns:a16="http://schemas.microsoft.com/office/drawing/2014/main" id="{177928F7-3648-4FED-923C-73F641B919BD}"/>
            </a:ext>
          </a:extLst>
        </xdr:cNvPr>
        <xdr:cNvSpPr/>
      </xdr:nvSpPr>
      <xdr:spPr>
        <a:xfrm>
          <a:off x="8445500" y="686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33642</xdr:rowOff>
    </xdr:from>
    <xdr:to>
      <xdr:col>55</xdr:col>
      <xdr:colOff>0</xdr:colOff>
      <xdr:row>41</xdr:row>
      <xdr:rowOff>34175</xdr:rowOff>
    </xdr:to>
    <xdr:cxnSp macro="">
      <xdr:nvCxnSpPr>
        <xdr:cNvPr id="133" name="直線コネクタ 132">
          <a:extLst>
            <a:ext uri="{FF2B5EF4-FFF2-40B4-BE49-F238E27FC236}">
              <a16:creationId xmlns:a16="http://schemas.microsoft.com/office/drawing/2014/main" id="{014C7382-FF37-4A69-977C-653C26CFC20E}"/>
            </a:ext>
          </a:extLst>
        </xdr:cNvPr>
        <xdr:cNvCxnSpPr/>
      </xdr:nvCxnSpPr>
      <xdr:spPr>
        <a:xfrm flipV="1">
          <a:off x="8496300" y="6906882"/>
          <a:ext cx="7239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156578</xdr:rowOff>
    </xdr:from>
    <xdr:to>
      <xdr:col>46</xdr:col>
      <xdr:colOff>38100</xdr:colOff>
      <xdr:row>41</xdr:row>
      <xdr:rowOff>86728</xdr:rowOff>
    </xdr:to>
    <xdr:sp macro="" textlink="">
      <xdr:nvSpPr>
        <xdr:cNvPr id="134" name="楕円 133">
          <a:extLst>
            <a:ext uri="{FF2B5EF4-FFF2-40B4-BE49-F238E27FC236}">
              <a16:creationId xmlns:a16="http://schemas.microsoft.com/office/drawing/2014/main" id="{3769138C-9450-42AE-B443-8D28DBBAA0D2}"/>
            </a:ext>
          </a:extLst>
        </xdr:cNvPr>
        <xdr:cNvSpPr/>
      </xdr:nvSpPr>
      <xdr:spPr>
        <a:xfrm>
          <a:off x="7670800" y="6862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34175</xdr:rowOff>
    </xdr:from>
    <xdr:to>
      <xdr:col>50</xdr:col>
      <xdr:colOff>114300</xdr:colOff>
      <xdr:row>41</xdr:row>
      <xdr:rowOff>35928</xdr:rowOff>
    </xdr:to>
    <xdr:cxnSp macro="">
      <xdr:nvCxnSpPr>
        <xdr:cNvPr id="135" name="直線コネクタ 134">
          <a:extLst>
            <a:ext uri="{FF2B5EF4-FFF2-40B4-BE49-F238E27FC236}">
              <a16:creationId xmlns:a16="http://schemas.microsoft.com/office/drawing/2014/main" id="{7DCF18E3-BD0A-41F4-80FF-6E3E4B013531}"/>
            </a:ext>
          </a:extLst>
        </xdr:cNvPr>
        <xdr:cNvCxnSpPr/>
      </xdr:nvCxnSpPr>
      <xdr:spPr>
        <a:xfrm flipV="1">
          <a:off x="7713980" y="6907415"/>
          <a:ext cx="78232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158102</xdr:rowOff>
    </xdr:from>
    <xdr:to>
      <xdr:col>41</xdr:col>
      <xdr:colOff>101600</xdr:colOff>
      <xdr:row>41</xdr:row>
      <xdr:rowOff>88252</xdr:rowOff>
    </xdr:to>
    <xdr:sp macro="" textlink="">
      <xdr:nvSpPr>
        <xdr:cNvPr id="136" name="楕円 135">
          <a:extLst>
            <a:ext uri="{FF2B5EF4-FFF2-40B4-BE49-F238E27FC236}">
              <a16:creationId xmlns:a16="http://schemas.microsoft.com/office/drawing/2014/main" id="{6980D460-E7D6-49FC-A423-6DB34E16AD71}"/>
            </a:ext>
          </a:extLst>
        </xdr:cNvPr>
        <xdr:cNvSpPr/>
      </xdr:nvSpPr>
      <xdr:spPr>
        <a:xfrm>
          <a:off x="6873240" y="6863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35928</xdr:rowOff>
    </xdr:from>
    <xdr:to>
      <xdr:col>45</xdr:col>
      <xdr:colOff>177800</xdr:colOff>
      <xdr:row>41</xdr:row>
      <xdr:rowOff>37452</xdr:rowOff>
    </xdr:to>
    <xdr:cxnSp macro="">
      <xdr:nvCxnSpPr>
        <xdr:cNvPr id="137" name="直線コネクタ 136">
          <a:extLst>
            <a:ext uri="{FF2B5EF4-FFF2-40B4-BE49-F238E27FC236}">
              <a16:creationId xmlns:a16="http://schemas.microsoft.com/office/drawing/2014/main" id="{2042117E-CB26-46C6-B828-B0A8FF3FDA35}"/>
            </a:ext>
          </a:extLst>
        </xdr:cNvPr>
        <xdr:cNvCxnSpPr/>
      </xdr:nvCxnSpPr>
      <xdr:spPr>
        <a:xfrm flipV="1">
          <a:off x="6924040" y="6909168"/>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159741</xdr:rowOff>
    </xdr:from>
    <xdr:to>
      <xdr:col>36</xdr:col>
      <xdr:colOff>165100</xdr:colOff>
      <xdr:row>41</xdr:row>
      <xdr:rowOff>89891</xdr:rowOff>
    </xdr:to>
    <xdr:sp macro="" textlink="">
      <xdr:nvSpPr>
        <xdr:cNvPr id="138" name="楕円 137">
          <a:extLst>
            <a:ext uri="{FF2B5EF4-FFF2-40B4-BE49-F238E27FC236}">
              <a16:creationId xmlns:a16="http://schemas.microsoft.com/office/drawing/2014/main" id="{E9EF35CD-C571-4DC4-AAB9-6B2FB5D44B51}"/>
            </a:ext>
          </a:extLst>
        </xdr:cNvPr>
        <xdr:cNvSpPr/>
      </xdr:nvSpPr>
      <xdr:spPr>
        <a:xfrm>
          <a:off x="6098540" y="68653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37452</xdr:rowOff>
    </xdr:from>
    <xdr:to>
      <xdr:col>41</xdr:col>
      <xdr:colOff>50800</xdr:colOff>
      <xdr:row>41</xdr:row>
      <xdr:rowOff>39091</xdr:rowOff>
    </xdr:to>
    <xdr:cxnSp macro="">
      <xdr:nvCxnSpPr>
        <xdr:cNvPr id="139" name="直線コネクタ 138">
          <a:extLst>
            <a:ext uri="{FF2B5EF4-FFF2-40B4-BE49-F238E27FC236}">
              <a16:creationId xmlns:a16="http://schemas.microsoft.com/office/drawing/2014/main" id="{700D50CF-17D3-4A1E-8DF2-1C9BADC8ECAF}"/>
            </a:ext>
          </a:extLst>
        </xdr:cNvPr>
        <xdr:cNvCxnSpPr/>
      </xdr:nvCxnSpPr>
      <xdr:spPr>
        <a:xfrm flipV="1">
          <a:off x="6149340" y="6910692"/>
          <a:ext cx="7747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19178BA1-17F3-4D28-8A14-3B18F48778AC}"/>
            </a:ext>
          </a:extLst>
        </xdr:cNvPr>
        <xdr:cNvSpPr txBox="1"/>
      </xdr:nvSpPr>
      <xdr:spPr>
        <a:xfrm>
          <a:off x="827158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3EB658E1-BC30-479B-B7EC-C08FB47674B1}"/>
            </a:ext>
          </a:extLst>
        </xdr:cNvPr>
        <xdr:cNvSpPr txBox="1"/>
      </xdr:nvSpPr>
      <xdr:spPr>
        <a:xfrm>
          <a:off x="7509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A0F29E2-244C-4515-97DB-B6F4939C0700}"/>
            </a:ext>
          </a:extLst>
        </xdr:cNvPr>
        <xdr:cNvSpPr txBox="1"/>
      </xdr:nvSpPr>
      <xdr:spPr>
        <a:xfrm>
          <a:off x="671202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6DC5CFF9-79A3-4B17-A560-F0387DAEE640}"/>
            </a:ext>
          </a:extLst>
        </xdr:cNvPr>
        <xdr:cNvSpPr txBox="1"/>
      </xdr:nvSpPr>
      <xdr:spPr>
        <a:xfrm>
          <a:off x="59373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76102</xdr:rowOff>
    </xdr:from>
    <xdr:ext cx="469744" cy="259045"/>
    <xdr:sp macro="" textlink="">
      <xdr:nvSpPr>
        <xdr:cNvPr id="144" name="n_1mainValue【道路】&#10;一人当たり延長">
          <a:extLst>
            <a:ext uri="{FF2B5EF4-FFF2-40B4-BE49-F238E27FC236}">
              <a16:creationId xmlns:a16="http://schemas.microsoft.com/office/drawing/2014/main" id="{9B042AD9-F732-4D68-BC77-DF282EA34A83}"/>
            </a:ext>
          </a:extLst>
        </xdr:cNvPr>
        <xdr:cNvSpPr txBox="1"/>
      </xdr:nvSpPr>
      <xdr:spPr>
        <a:xfrm>
          <a:off x="8271587" y="694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77855</xdr:rowOff>
    </xdr:from>
    <xdr:ext cx="469744" cy="259045"/>
    <xdr:sp macro="" textlink="">
      <xdr:nvSpPr>
        <xdr:cNvPr id="145" name="n_2mainValue【道路】&#10;一人当たり延長">
          <a:extLst>
            <a:ext uri="{FF2B5EF4-FFF2-40B4-BE49-F238E27FC236}">
              <a16:creationId xmlns:a16="http://schemas.microsoft.com/office/drawing/2014/main" id="{6796FFB8-A3B9-49E9-A5C9-7480C2715B96}"/>
            </a:ext>
          </a:extLst>
        </xdr:cNvPr>
        <xdr:cNvSpPr txBox="1"/>
      </xdr:nvSpPr>
      <xdr:spPr>
        <a:xfrm>
          <a:off x="7509587" y="69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79379</xdr:rowOff>
    </xdr:from>
    <xdr:ext cx="469744" cy="259045"/>
    <xdr:sp macro="" textlink="">
      <xdr:nvSpPr>
        <xdr:cNvPr id="146" name="n_3mainValue【道路】&#10;一人当たり延長">
          <a:extLst>
            <a:ext uri="{FF2B5EF4-FFF2-40B4-BE49-F238E27FC236}">
              <a16:creationId xmlns:a16="http://schemas.microsoft.com/office/drawing/2014/main" id="{3185948A-D468-48C4-9B2B-D67250F91D30}"/>
            </a:ext>
          </a:extLst>
        </xdr:cNvPr>
        <xdr:cNvSpPr txBox="1"/>
      </xdr:nvSpPr>
      <xdr:spPr>
        <a:xfrm>
          <a:off x="6712027" y="69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81018</xdr:rowOff>
    </xdr:from>
    <xdr:ext cx="469744" cy="259045"/>
    <xdr:sp macro="" textlink="">
      <xdr:nvSpPr>
        <xdr:cNvPr id="147" name="n_4mainValue【道路】&#10;一人当たり延長">
          <a:extLst>
            <a:ext uri="{FF2B5EF4-FFF2-40B4-BE49-F238E27FC236}">
              <a16:creationId xmlns:a16="http://schemas.microsoft.com/office/drawing/2014/main" id="{9B45C9A8-ECE8-453E-B2FF-D3805D7B9812}"/>
            </a:ext>
          </a:extLst>
        </xdr:cNvPr>
        <xdr:cNvSpPr txBox="1"/>
      </xdr:nvSpPr>
      <xdr:spPr>
        <a:xfrm>
          <a:off x="5937327" y="695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FEE6011-26B1-46E2-9683-3C9EF47DE99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8D406AE-CC07-4312-AB87-C5C52FF59C5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AAD6465-41C6-4566-9091-10796A6D123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2EA080E-7833-4818-B3E7-8539B814A17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132E131-D6C0-4241-BE5D-45A07094A9C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6D18837-0C95-4334-8A99-C04B8C8C802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72C0A59-968A-4F67-A610-5841EFB4D35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58C328F-796F-41F1-BEBA-8713037520C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B969BC1-D5BE-4A81-82BE-FA0C13B8130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A9EBBA4-63BB-4441-832A-B55B632E619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BA4948F-44F5-4A9F-9703-1DFD4BD5565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1CDB807-A82F-4A10-8102-C779419F78D3}"/>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B41CED0-A837-4A86-B96F-C6C7498C9D69}"/>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F8C1004-9AB3-4320-B652-8281499BA3CF}"/>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8AA91F6-42B9-4871-BA15-BD345F3A89C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F1CE67A-22FA-42F9-AE64-80721F63B03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408D797-2BC3-4BE2-99E0-750182EE4135}"/>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95C6120-2C60-4D77-8881-93EFBF04C3AC}"/>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C520D03-45CA-46A1-9099-386410E3B69B}"/>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9321A38-382C-48C1-9B9B-A1FFDBCA795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142029A2-E28B-46C4-9FB8-F357FCC7A54D}"/>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765D3D4-1607-40CB-BDEA-A7FB720B036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DE46FE9-82AE-4F95-B271-525A4D7F5892}"/>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3D8E1A9-F1F0-4C2F-ABFA-68A69B61338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3BF365EB-FEDA-430F-B1DC-35D0374C84C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6C417DB9-E930-4120-925A-484A6636E58F}"/>
            </a:ext>
          </a:extLst>
        </xdr:cNvPr>
        <xdr:cNvCxnSpPr/>
      </xdr:nvCxnSpPr>
      <xdr:spPr>
        <a:xfrm flipV="1">
          <a:off x="4086225" y="9319804"/>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25A58699-0147-4420-B3FC-A278F4914161}"/>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B7CBE58D-B65F-4FA2-A652-803D11DAE60F}"/>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A696C15-3D3A-4932-9D13-86AC7DDFCB1C}"/>
            </a:ext>
          </a:extLst>
        </xdr:cNvPr>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817C607E-CCCE-450B-8A44-14A235C78E12}"/>
            </a:ext>
          </a:extLst>
        </xdr:cNvPr>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7FAFDED-788D-4232-AC38-F09A15D81A8F}"/>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67C993EF-FB74-41D2-92F9-C28922C4A4B4}"/>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AF464C3C-4A1F-4874-8F7B-A2E6F7DBAA38}"/>
            </a:ext>
          </a:extLst>
        </xdr:cNvPr>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423FE112-5F70-4D17-9D13-D3FE35A1E4D3}"/>
            </a:ext>
          </a:extLst>
        </xdr:cNvPr>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C80ABB9F-CAC2-449B-8DB4-0DDF8AA5299B}"/>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E30C0884-1041-4E85-9BE7-C0B45C94342B}"/>
            </a:ext>
          </a:extLst>
        </xdr:cNvPr>
        <xdr:cNvSpPr/>
      </xdr:nvSpPr>
      <xdr:spPr>
        <a:xfrm>
          <a:off x="96520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B807DD6-A781-48B6-A238-54711045CF8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62FA3AE-7E57-4BC9-9853-25BEF09311B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F99DE6-9521-4DB5-80B5-E612E0E8C06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1985AF4-5EB2-434E-B21D-AAE31DF2270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1D299A3-4C68-44EA-8337-20596FFB3CE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89" name="楕円 188">
          <a:extLst>
            <a:ext uri="{FF2B5EF4-FFF2-40B4-BE49-F238E27FC236}">
              <a16:creationId xmlns:a16="http://schemas.microsoft.com/office/drawing/2014/main" id="{4ADBE928-50AD-49BE-A842-630E760BA7EF}"/>
            </a:ext>
          </a:extLst>
        </xdr:cNvPr>
        <xdr:cNvSpPr/>
      </xdr:nvSpPr>
      <xdr:spPr>
        <a:xfrm>
          <a:off x="4036060" y="10359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B1C12EF-2EDD-4BD9-9A7D-53A6B1D7980F}"/>
            </a:ext>
          </a:extLst>
        </xdr:cNvPr>
        <xdr:cNvSpPr txBox="1"/>
      </xdr:nvSpPr>
      <xdr:spPr>
        <a:xfrm>
          <a:off x="4124960" y="10338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91" name="楕円 190">
          <a:extLst>
            <a:ext uri="{FF2B5EF4-FFF2-40B4-BE49-F238E27FC236}">
              <a16:creationId xmlns:a16="http://schemas.microsoft.com/office/drawing/2014/main" id="{497D1750-1F83-4A29-A9DB-1DDE3C75F2D9}"/>
            </a:ext>
          </a:extLst>
        </xdr:cNvPr>
        <xdr:cNvSpPr/>
      </xdr:nvSpPr>
      <xdr:spPr>
        <a:xfrm>
          <a:off x="3312160" y="10333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13063</xdr:rowOff>
    </xdr:to>
    <xdr:cxnSp macro="">
      <xdr:nvCxnSpPr>
        <xdr:cNvPr id="192" name="直線コネクタ 191">
          <a:extLst>
            <a:ext uri="{FF2B5EF4-FFF2-40B4-BE49-F238E27FC236}">
              <a16:creationId xmlns:a16="http://schemas.microsoft.com/office/drawing/2014/main" id="{3A8D9BE2-BC63-4B26-8EFB-E5505FCE86F7}"/>
            </a:ext>
          </a:extLst>
        </xdr:cNvPr>
        <xdr:cNvCxnSpPr/>
      </xdr:nvCxnSpPr>
      <xdr:spPr>
        <a:xfrm>
          <a:off x="3355340" y="10384427"/>
          <a:ext cx="73152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79828</xdr:rowOff>
    </xdr:from>
    <xdr:to>
      <xdr:col>15</xdr:col>
      <xdr:colOff>101600</xdr:colOff>
      <xdr:row>62</xdr:row>
      <xdr:rowOff>9978</xdr:rowOff>
    </xdr:to>
    <xdr:sp macro="" textlink="">
      <xdr:nvSpPr>
        <xdr:cNvPr id="193" name="楕円 192">
          <a:extLst>
            <a:ext uri="{FF2B5EF4-FFF2-40B4-BE49-F238E27FC236}">
              <a16:creationId xmlns:a16="http://schemas.microsoft.com/office/drawing/2014/main" id="{61059F44-87EC-48B5-BE81-1A6C456255C7}"/>
            </a:ext>
          </a:extLst>
        </xdr:cNvPr>
        <xdr:cNvSpPr/>
      </xdr:nvSpPr>
      <xdr:spPr>
        <a:xfrm>
          <a:off x="2514600" y="1030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61</xdr:row>
      <xdr:rowOff>158387</xdr:rowOff>
    </xdr:to>
    <xdr:cxnSp macro="">
      <xdr:nvCxnSpPr>
        <xdr:cNvPr id="194" name="直線コネクタ 193">
          <a:extLst>
            <a:ext uri="{FF2B5EF4-FFF2-40B4-BE49-F238E27FC236}">
              <a16:creationId xmlns:a16="http://schemas.microsoft.com/office/drawing/2014/main" id="{B7DBA6DC-0BA6-40F4-A8A5-68CC04F71DFC}"/>
            </a:ext>
          </a:extLst>
        </xdr:cNvPr>
        <xdr:cNvCxnSpPr/>
      </xdr:nvCxnSpPr>
      <xdr:spPr>
        <a:xfrm>
          <a:off x="2565400" y="10356668"/>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5" name="楕円 194">
          <a:extLst>
            <a:ext uri="{FF2B5EF4-FFF2-40B4-BE49-F238E27FC236}">
              <a16:creationId xmlns:a16="http://schemas.microsoft.com/office/drawing/2014/main" id="{976EBF96-C3D0-4889-ACCC-D18DCC046A57}"/>
            </a:ext>
          </a:extLst>
        </xdr:cNvPr>
        <xdr:cNvSpPr/>
      </xdr:nvSpPr>
      <xdr:spPr>
        <a:xfrm>
          <a:off x="1739900" y="1033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130628</xdr:rowOff>
    </xdr:from>
    <xdr:to>
      <xdr:col>15</xdr:col>
      <xdr:colOff>50800</xdr:colOff>
      <xdr:row>61</xdr:row>
      <xdr:rowOff>160020</xdr:rowOff>
    </xdr:to>
    <xdr:cxnSp macro="">
      <xdr:nvCxnSpPr>
        <xdr:cNvPr id="196" name="直線コネクタ 195">
          <a:extLst>
            <a:ext uri="{FF2B5EF4-FFF2-40B4-BE49-F238E27FC236}">
              <a16:creationId xmlns:a16="http://schemas.microsoft.com/office/drawing/2014/main" id="{38F4DABA-6320-4907-8037-D44B735DA88C}"/>
            </a:ext>
          </a:extLst>
        </xdr:cNvPr>
        <xdr:cNvCxnSpPr/>
      </xdr:nvCxnSpPr>
      <xdr:spPr>
        <a:xfrm flipV="1">
          <a:off x="1790700" y="10356668"/>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87993</xdr:rowOff>
    </xdr:from>
    <xdr:to>
      <xdr:col>6</xdr:col>
      <xdr:colOff>38100</xdr:colOff>
      <xdr:row>62</xdr:row>
      <xdr:rowOff>18143</xdr:rowOff>
    </xdr:to>
    <xdr:sp macro="" textlink="">
      <xdr:nvSpPr>
        <xdr:cNvPr id="197" name="楕円 196">
          <a:extLst>
            <a:ext uri="{FF2B5EF4-FFF2-40B4-BE49-F238E27FC236}">
              <a16:creationId xmlns:a16="http://schemas.microsoft.com/office/drawing/2014/main" id="{AF4C9065-4EE6-413B-BDF5-89C8997375AA}"/>
            </a:ext>
          </a:extLst>
        </xdr:cNvPr>
        <xdr:cNvSpPr/>
      </xdr:nvSpPr>
      <xdr:spPr>
        <a:xfrm>
          <a:off x="965200" y="103140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138793</xdr:rowOff>
    </xdr:from>
    <xdr:to>
      <xdr:col>10</xdr:col>
      <xdr:colOff>114300</xdr:colOff>
      <xdr:row>61</xdr:row>
      <xdr:rowOff>160020</xdr:rowOff>
    </xdr:to>
    <xdr:cxnSp macro="">
      <xdr:nvCxnSpPr>
        <xdr:cNvPr id="198" name="直線コネクタ 197">
          <a:extLst>
            <a:ext uri="{FF2B5EF4-FFF2-40B4-BE49-F238E27FC236}">
              <a16:creationId xmlns:a16="http://schemas.microsoft.com/office/drawing/2014/main" id="{3A4DC8AA-E331-423A-BE18-9B38AA7E3F53}"/>
            </a:ext>
          </a:extLst>
        </xdr:cNvPr>
        <xdr:cNvCxnSpPr/>
      </xdr:nvCxnSpPr>
      <xdr:spPr>
        <a:xfrm>
          <a:off x="1008380" y="10364833"/>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4065B7F-771E-440E-B109-674C85088CB7}"/>
            </a:ext>
          </a:extLst>
        </xdr:cNvPr>
        <xdr:cNvSpPr txBox="1"/>
      </xdr:nvSpPr>
      <xdr:spPr>
        <a:xfrm>
          <a:off x="317056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6E39308-63E1-4FD9-A90A-06413C85FDA9}"/>
            </a:ext>
          </a:extLst>
        </xdr:cNvPr>
        <xdr:cNvSpPr txBox="1"/>
      </xdr:nvSpPr>
      <xdr:spPr>
        <a:xfrm>
          <a:off x="23857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0F376C2-2878-4283-BAB3-514D0EEFA8DC}"/>
            </a:ext>
          </a:extLst>
        </xdr:cNvPr>
        <xdr:cNvSpPr txBox="1"/>
      </xdr:nvSpPr>
      <xdr:spPr>
        <a:xfrm>
          <a:off x="16110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13C4CE3-7219-458F-B4DD-733747FE28C2}"/>
            </a:ext>
          </a:extLst>
        </xdr:cNvPr>
        <xdr:cNvSpPr txBox="1"/>
      </xdr:nvSpPr>
      <xdr:spPr>
        <a:xfrm>
          <a:off x="8363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B372CA0-8AC4-4F9C-8BDB-4DC9C541D8CE}"/>
            </a:ext>
          </a:extLst>
        </xdr:cNvPr>
        <xdr:cNvSpPr txBox="1"/>
      </xdr:nvSpPr>
      <xdr:spPr>
        <a:xfrm>
          <a:off x="3170564" y="104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3C1E4EE-22C8-4CD2-B7C9-AA05AB9D4A46}"/>
            </a:ext>
          </a:extLst>
        </xdr:cNvPr>
        <xdr:cNvSpPr txBox="1"/>
      </xdr:nvSpPr>
      <xdr:spPr>
        <a:xfrm>
          <a:off x="238570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371DF66-86DC-4596-A7F5-3E1D9F55AC33}"/>
            </a:ext>
          </a:extLst>
        </xdr:cNvPr>
        <xdr:cNvSpPr txBox="1"/>
      </xdr:nvSpPr>
      <xdr:spPr>
        <a:xfrm>
          <a:off x="16110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51AD54E-FE65-4D53-8646-06F495C62DB0}"/>
            </a:ext>
          </a:extLst>
        </xdr:cNvPr>
        <xdr:cNvSpPr txBox="1"/>
      </xdr:nvSpPr>
      <xdr:spPr>
        <a:xfrm>
          <a:off x="836304"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5CE5726-3FDD-46D1-BE2B-A644DC20194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BD4219B-8A6D-408C-83C9-BEDF396A375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4DAD6FD-78D0-4436-BFA5-F966CEAB3D4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4E38C9B-9E70-4B10-BAE9-B95E660DCC7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9D60177-1AB9-42C9-9A62-FE0DB297175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CEA98F5-B474-4978-8A02-217567D1F34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435ED59-920F-491E-BEFF-04D9C2F3E11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368E02A-D142-49B7-AE20-4D28BADAC0D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E10265B-7668-4267-9B8D-E1295E37198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07B8C2C-1788-4547-99B8-B54CD7BE17D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FE75A60B-795D-4FE1-AFA6-59672C3F4FF1}"/>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BDEBD049-E638-4D86-9988-C29BCA15FA01}"/>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8C7F504-FDF2-4D07-B280-E33693F76256}"/>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AA1DC7F6-416D-45B1-8002-CDC2436E4ED3}"/>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51DD072-E31E-4E0E-A2CB-737F0FAB55A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8276D2DE-3141-4634-BA11-7BD39DF05065}"/>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A223F19F-8BC9-41AD-B188-2DCFAFC4E8FF}"/>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E19C4761-9479-4CB2-907B-99F143CCDAC1}"/>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C8A96992-8D32-49B5-B4EA-137ACF492AD9}"/>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922FE3E5-A4A0-49EE-A6DD-4750174DC9A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868673F-56E9-4225-8115-122E1560764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9E8ECE4-BD59-4EED-8647-3B4402F9CD6C}"/>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AB8B608-6CBF-4B39-9C75-AE7A5E824BF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2F584471-7116-4A22-B92A-B1CD9BF362C4}"/>
            </a:ext>
          </a:extLst>
        </xdr:cNvPr>
        <xdr:cNvCxnSpPr/>
      </xdr:nvCxnSpPr>
      <xdr:spPr>
        <a:xfrm flipV="1">
          <a:off x="9219565" y="9416325"/>
          <a:ext cx="0" cy="13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D08E2A1-AB42-450B-97C2-D31F58DD2CE5}"/>
            </a:ext>
          </a:extLst>
        </xdr:cNvPr>
        <xdr:cNvSpPr txBox="1"/>
      </xdr:nvSpPr>
      <xdr:spPr>
        <a:xfrm>
          <a:off x="9258300" y="1080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189503C0-6ED4-46A3-B974-9314E6A8A225}"/>
            </a:ext>
          </a:extLst>
        </xdr:cNvPr>
        <xdr:cNvCxnSpPr/>
      </xdr:nvCxnSpPr>
      <xdr:spPr>
        <a:xfrm>
          <a:off x="9154160" y="1080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758EDFC-A300-4217-B13C-0ECB875ECB15}"/>
            </a:ext>
          </a:extLst>
        </xdr:cNvPr>
        <xdr:cNvSpPr txBox="1"/>
      </xdr:nvSpPr>
      <xdr:spPr>
        <a:xfrm>
          <a:off x="9258300" y="919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3E53D01F-3C51-4565-8A53-EDD12B383067}"/>
            </a:ext>
          </a:extLst>
        </xdr:cNvPr>
        <xdr:cNvCxnSpPr/>
      </xdr:nvCxnSpPr>
      <xdr:spPr>
        <a:xfrm>
          <a:off x="9154160" y="941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787F0F1B-94CC-4BDB-9A0A-6C9DA94CC2A7}"/>
            </a:ext>
          </a:extLst>
        </xdr:cNvPr>
        <xdr:cNvSpPr txBox="1"/>
      </xdr:nvSpPr>
      <xdr:spPr>
        <a:xfrm>
          <a:off x="9258300" y="10410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9A905E5C-A7F3-4A8D-AB96-60F56AF1217A}"/>
            </a:ext>
          </a:extLst>
        </xdr:cNvPr>
        <xdr:cNvSpPr/>
      </xdr:nvSpPr>
      <xdr:spPr>
        <a:xfrm>
          <a:off x="9192260" y="10558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8A585110-7E00-41DA-BC53-6314E77A495D}"/>
            </a:ext>
          </a:extLst>
        </xdr:cNvPr>
        <xdr:cNvSpPr/>
      </xdr:nvSpPr>
      <xdr:spPr>
        <a:xfrm>
          <a:off x="8445500" y="10554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EC32C4E4-6DE5-4CF1-9C8D-2CE61052FDB1}"/>
            </a:ext>
          </a:extLst>
        </xdr:cNvPr>
        <xdr:cNvSpPr/>
      </xdr:nvSpPr>
      <xdr:spPr>
        <a:xfrm>
          <a:off x="7670800" y="10503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959FB282-3F4A-4735-BFEA-DF51E78A772E}"/>
            </a:ext>
          </a:extLst>
        </xdr:cNvPr>
        <xdr:cNvSpPr/>
      </xdr:nvSpPr>
      <xdr:spPr>
        <a:xfrm>
          <a:off x="6873240" y="1051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39008AA9-E8C2-48C9-919D-46EEE2789723}"/>
            </a:ext>
          </a:extLst>
        </xdr:cNvPr>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85CB8C2-55C9-4239-AB24-0C28EFBA599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BEE970E-1A11-4A43-9936-27735BAD873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A51FEA2-8F67-4B1A-90CE-D6E4E814B2E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C58BE41-C6DD-44DE-91E4-C992ECD55F0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BA2AE9E-FC32-4207-8E97-32C6F461801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57272</xdr:rowOff>
    </xdr:from>
    <xdr:to>
      <xdr:col>55</xdr:col>
      <xdr:colOff>50800</xdr:colOff>
      <xdr:row>63</xdr:row>
      <xdr:rowOff>158872</xdr:rowOff>
    </xdr:to>
    <xdr:sp macro="" textlink="">
      <xdr:nvSpPr>
        <xdr:cNvPr id="246" name="楕円 245">
          <a:extLst>
            <a:ext uri="{FF2B5EF4-FFF2-40B4-BE49-F238E27FC236}">
              <a16:creationId xmlns:a16="http://schemas.microsoft.com/office/drawing/2014/main" id="{672102A4-D9AA-42FE-8E78-3297895B7D49}"/>
            </a:ext>
          </a:extLst>
        </xdr:cNvPr>
        <xdr:cNvSpPr/>
      </xdr:nvSpPr>
      <xdr:spPr>
        <a:xfrm>
          <a:off x="9192260" y="106185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35699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EA07264-6FAB-4FA1-AB10-32E6B16A0D6C}"/>
            </a:ext>
          </a:extLst>
        </xdr:cNvPr>
        <xdr:cNvSpPr txBox="1"/>
      </xdr:nvSpPr>
      <xdr:spPr>
        <a:xfrm>
          <a:off x="9258300" y="1059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57952</xdr:rowOff>
    </xdr:from>
    <xdr:to>
      <xdr:col>50</xdr:col>
      <xdr:colOff>165100</xdr:colOff>
      <xdr:row>63</xdr:row>
      <xdr:rowOff>159552</xdr:rowOff>
    </xdr:to>
    <xdr:sp macro="" textlink="">
      <xdr:nvSpPr>
        <xdr:cNvPr id="248" name="楕円 247">
          <a:extLst>
            <a:ext uri="{FF2B5EF4-FFF2-40B4-BE49-F238E27FC236}">
              <a16:creationId xmlns:a16="http://schemas.microsoft.com/office/drawing/2014/main" id="{E589B5B4-A6A4-4100-9611-6F101F6B2984}"/>
            </a:ext>
          </a:extLst>
        </xdr:cNvPr>
        <xdr:cNvSpPr/>
      </xdr:nvSpPr>
      <xdr:spPr>
        <a:xfrm>
          <a:off x="8445500" y="106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108072</xdr:rowOff>
    </xdr:from>
    <xdr:to>
      <xdr:col>55</xdr:col>
      <xdr:colOff>0</xdr:colOff>
      <xdr:row>63</xdr:row>
      <xdr:rowOff>108752</xdr:rowOff>
    </xdr:to>
    <xdr:cxnSp macro="">
      <xdr:nvCxnSpPr>
        <xdr:cNvPr id="249" name="直線コネクタ 248">
          <a:extLst>
            <a:ext uri="{FF2B5EF4-FFF2-40B4-BE49-F238E27FC236}">
              <a16:creationId xmlns:a16="http://schemas.microsoft.com/office/drawing/2014/main" id="{25264C17-0E20-45EE-BD99-873FFF1610BC}"/>
            </a:ext>
          </a:extLst>
        </xdr:cNvPr>
        <xdr:cNvCxnSpPr/>
      </xdr:nvCxnSpPr>
      <xdr:spPr>
        <a:xfrm flipV="1">
          <a:off x="8496300" y="10669392"/>
          <a:ext cx="723900" cy="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59051</xdr:rowOff>
    </xdr:from>
    <xdr:to>
      <xdr:col>46</xdr:col>
      <xdr:colOff>38100</xdr:colOff>
      <xdr:row>63</xdr:row>
      <xdr:rowOff>160651</xdr:rowOff>
    </xdr:to>
    <xdr:sp macro="" textlink="">
      <xdr:nvSpPr>
        <xdr:cNvPr id="250" name="楕円 249">
          <a:extLst>
            <a:ext uri="{FF2B5EF4-FFF2-40B4-BE49-F238E27FC236}">
              <a16:creationId xmlns:a16="http://schemas.microsoft.com/office/drawing/2014/main" id="{A8745B55-ED7E-40C0-B928-D7563C1D46B0}"/>
            </a:ext>
          </a:extLst>
        </xdr:cNvPr>
        <xdr:cNvSpPr/>
      </xdr:nvSpPr>
      <xdr:spPr>
        <a:xfrm>
          <a:off x="7670800" y="106203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108752</xdr:rowOff>
    </xdr:from>
    <xdr:to>
      <xdr:col>50</xdr:col>
      <xdr:colOff>114300</xdr:colOff>
      <xdr:row>63</xdr:row>
      <xdr:rowOff>109851</xdr:rowOff>
    </xdr:to>
    <xdr:cxnSp macro="">
      <xdr:nvCxnSpPr>
        <xdr:cNvPr id="251" name="直線コネクタ 250">
          <a:extLst>
            <a:ext uri="{FF2B5EF4-FFF2-40B4-BE49-F238E27FC236}">
              <a16:creationId xmlns:a16="http://schemas.microsoft.com/office/drawing/2014/main" id="{8BC0827C-E8EB-41AA-9D69-FBDBA3DE32F6}"/>
            </a:ext>
          </a:extLst>
        </xdr:cNvPr>
        <xdr:cNvCxnSpPr/>
      </xdr:nvCxnSpPr>
      <xdr:spPr>
        <a:xfrm flipV="1">
          <a:off x="7713980" y="10670072"/>
          <a:ext cx="78232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66663</xdr:rowOff>
    </xdr:from>
    <xdr:to>
      <xdr:col>41</xdr:col>
      <xdr:colOff>101600</xdr:colOff>
      <xdr:row>63</xdr:row>
      <xdr:rowOff>168263</xdr:rowOff>
    </xdr:to>
    <xdr:sp macro="" textlink="">
      <xdr:nvSpPr>
        <xdr:cNvPr id="252" name="楕円 251">
          <a:extLst>
            <a:ext uri="{FF2B5EF4-FFF2-40B4-BE49-F238E27FC236}">
              <a16:creationId xmlns:a16="http://schemas.microsoft.com/office/drawing/2014/main" id="{90454CDF-6F5B-4A32-A1F5-FB38D6E2B63B}"/>
            </a:ext>
          </a:extLst>
        </xdr:cNvPr>
        <xdr:cNvSpPr/>
      </xdr:nvSpPr>
      <xdr:spPr>
        <a:xfrm>
          <a:off x="6873240" y="106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109851</xdr:rowOff>
    </xdr:from>
    <xdr:to>
      <xdr:col>45</xdr:col>
      <xdr:colOff>177800</xdr:colOff>
      <xdr:row>63</xdr:row>
      <xdr:rowOff>117463</xdr:rowOff>
    </xdr:to>
    <xdr:cxnSp macro="">
      <xdr:nvCxnSpPr>
        <xdr:cNvPr id="253" name="直線コネクタ 252">
          <a:extLst>
            <a:ext uri="{FF2B5EF4-FFF2-40B4-BE49-F238E27FC236}">
              <a16:creationId xmlns:a16="http://schemas.microsoft.com/office/drawing/2014/main" id="{EF352F5B-6154-44A9-998A-C29DC42A7011}"/>
            </a:ext>
          </a:extLst>
        </xdr:cNvPr>
        <xdr:cNvCxnSpPr/>
      </xdr:nvCxnSpPr>
      <xdr:spPr>
        <a:xfrm flipV="1">
          <a:off x="6924040" y="10671171"/>
          <a:ext cx="78994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67863</xdr:rowOff>
    </xdr:from>
    <xdr:to>
      <xdr:col>36</xdr:col>
      <xdr:colOff>165100</xdr:colOff>
      <xdr:row>63</xdr:row>
      <xdr:rowOff>169463</xdr:rowOff>
    </xdr:to>
    <xdr:sp macro="" textlink="">
      <xdr:nvSpPr>
        <xdr:cNvPr id="254" name="楕円 253">
          <a:extLst>
            <a:ext uri="{FF2B5EF4-FFF2-40B4-BE49-F238E27FC236}">
              <a16:creationId xmlns:a16="http://schemas.microsoft.com/office/drawing/2014/main" id="{D14FC4C2-056C-44CB-8ED7-A3029E70FB9C}"/>
            </a:ext>
          </a:extLst>
        </xdr:cNvPr>
        <xdr:cNvSpPr/>
      </xdr:nvSpPr>
      <xdr:spPr>
        <a:xfrm>
          <a:off x="6098540" y="106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117463</xdr:rowOff>
    </xdr:from>
    <xdr:to>
      <xdr:col>41</xdr:col>
      <xdr:colOff>50800</xdr:colOff>
      <xdr:row>63</xdr:row>
      <xdr:rowOff>118663</xdr:rowOff>
    </xdr:to>
    <xdr:cxnSp macro="">
      <xdr:nvCxnSpPr>
        <xdr:cNvPr id="255" name="直線コネクタ 254">
          <a:extLst>
            <a:ext uri="{FF2B5EF4-FFF2-40B4-BE49-F238E27FC236}">
              <a16:creationId xmlns:a16="http://schemas.microsoft.com/office/drawing/2014/main" id="{1705DB70-E1D7-44F9-971F-3BAEEB293216}"/>
            </a:ext>
          </a:extLst>
        </xdr:cNvPr>
        <xdr:cNvCxnSpPr/>
      </xdr:nvCxnSpPr>
      <xdr:spPr>
        <a:xfrm flipV="1">
          <a:off x="6149340" y="10678783"/>
          <a:ext cx="7747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E893E38C-E882-4926-840C-71BF9DDD4D55}"/>
            </a:ext>
          </a:extLst>
        </xdr:cNvPr>
        <xdr:cNvSpPr txBox="1"/>
      </xdr:nvSpPr>
      <xdr:spPr>
        <a:xfrm>
          <a:off x="8214575" y="103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1FAC2F8-59A8-4ECD-B5AE-AB91B9C32CE7}"/>
            </a:ext>
          </a:extLst>
        </xdr:cNvPr>
        <xdr:cNvSpPr txBox="1"/>
      </xdr:nvSpPr>
      <xdr:spPr>
        <a:xfrm>
          <a:off x="744495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0603910-73F4-45AB-9EE0-E9B5B71B3036}"/>
            </a:ext>
          </a:extLst>
        </xdr:cNvPr>
        <xdr:cNvSpPr txBox="1"/>
      </xdr:nvSpPr>
      <xdr:spPr>
        <a:xfrm>
          <a:off x="66702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F4522C2-9022-4396-8434-9F77EFFE4B42}"/>
            </a:ext>
          </a:extLst>
        </xdr:cNvPr>
        <xdr:cNvSpPr txBox="1"/>
      </xdr:nvSpPr>
      <xdr:spPr>
        <a:xfrm>
          <a:off x="587269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150679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CB963AA-C211-4AF7-8AC8-71208D90A25C}"/>
            </a:ext>
          </a:extLst>
        </xdr:cNvPr>
        <xdr:cNvSpPr txBox="1"/>
      </xdr:nvSpPr>
      <xdr:spPr>
        <a:xfrm>
          <a:off x="8214575" y="1071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151778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49524937-FB9F-4F86-8453-17D4F37105A7}"/>
            </a:ext>
          </a:extLst>
        </xdr:cNvPr>
        <xdr:cNvSpPr txBox="1"/>
      </xdr:nvSpPr>
      <xdr:spPr>
        <a:xfrm>
          <a:off x="7444955" y="1071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159390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F50A59F-73E5-40DF-A64D-23FC21C5370B}"/>
            </a:ext>
          </a:extLst>
        </xdr:cNvPr>
        <xdr:cNvSpPr txBox="1"/>
      </xdr:nvSpPr>
      <xdr:spPr>
        <a:xfrm>
          <a:off x="6670255" y="1072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160590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D2C9F42F-2595-42E6-9FB0-7A6AC54B0E6D}"/>
            </a:ext>
          </a:extLst>
        </xdr:cNvPr>
        <xdr:cNvSpPr txBox="1"/>
      </xdr:nvSpPr>
      <xdr:spPr>
        <a:xfrm>
          <a:off x="5872695" y="1072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A33CB78-B638-4A23-AFA7-B55E1FC2BE2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3A1DB56-7AFE-43F5-826D-2618F9573FB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1579181-FE51-4C2D-BCBE-98B4B142BAC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9508429-2565-4335-AF99-9A9649D5229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355C416-7017-4750-840E-B29B4C49BBD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1BB7E11-97D9-4465-9525-07E5408DD39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5AA612D-D061-4E78-B772-9772B1143C7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83AFA3D-4483-43D0-B765-D2A6EBB69D1C}"/>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861EFF19-76B2-410E-8DEA-E5B2CD41BD5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E2BE339E-5D3E-44E5-88EF-907096BE044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79C210A6-38E3-4CF9-BE00-FA1B0218489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BD66A3BC-0C8B-495E-A618-0A4C6EC799A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177F45D7-416D-4569-83D3-71A67542AA2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1936C29C-40AD-4541-A149-4AD48AED889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C69A431F-7740-4597-BF35-2FADA477D22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B8280470-97E8-43BB-9648-A4CAEBEF8F2F}"/>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9B620A3B-2961-48B0-85D1-4154284E6A2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12358F7A-AB00-4BAD-AA2A-4855FF10875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CE008F7F-7C85-45D2-B8F1-0C66C61C18F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9B055ADA-A678-4D12-B57F-0583BA760C8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76217C1C-D3E1-4DBB-A8C8-3751A5099EA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AB9D7D58-A1DC-432B-BAD6-CD924249DC5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8DAA0A45-50DE-40E1-A3AA-E166E5E8609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13AED991-69F3-4FE0-A282-E5BFF8D6C396}"/>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C30CF2FB-98A8-432D-9120-13EDE090206C}"/>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2D96B56F-5FBF-4FE8-8232-044E08A5CAD8}"/>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DAC238B2-D2DE-4113-B5DA-77D0CCB2A6A1}"/>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1" name="直線コネクタ 290">
          <a:extLst>
            <a:ext uri="{FF2B5EF4-FFF2-40B4-BE49-F238E27FC236}">
              <a16:creationId xmlns:a16="http://schemas.microsoft.com/office/drawing/2014/main" id="{4A09D801-3149-4678-8F3C-8E85C564507B}"/>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2" name="テキスト ボックス 291">
          <a:extLst>
            <a:ext uri="{FF2B5EF4-FFF2-40B4-BE49-F238E27FC236}">
              <a16:creationId xmlns:a16="http://schemas.microsoft.com/office/drawing/2014/main" id="{1993FF99-81D4-45F3-AE2F-5DCD559A0A26}"/>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3" name="直線コネクタ 292">
          <a:extLst>
            <a:ext uri="{FF2B5EF4-FFF2-40B4-BE49-F238E27FC236}">
              <a16:creationId xmlns:a16="http://schemas.microsoft.com/office/drawing/2014/main" id="{FE58BAD8-42A3-45D6-90F0-AFCCB3E6DAED}"/>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4" name="テキスト ボックス 293">
          <a:extLst>
            <a:ext uri="{FF2B5EF4-FFF2-40B4-BE49-F238E27FC236}">
              <a16:creationId xmlns:a16="http://schemas.microsoft.com/office/drawing/2014/main" id="{98B910FB-0C56-4C96-9A80-6322E0762B61}"/>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5" name="直線コネクタ 294">
          <a:extLst>
            <a:ext uri="{FF2B5EF4-FFF2-40B4-BE49-F238E27FC236}">
              <a16:creationId xmlns:a16="http://schemas.microsoft.com/office/drawing/2014/main" id="{90FB24BF-8F8C-4498-8741-3DA2AA45E88A}"/>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6" name="テキスト ボックス 295">
          <a:extLst>
            <a:ext uri="{FF2B5EF4-FFF2-40B4-BE49-F238E27FC236}">
              <a16:creationId xmlns:a16="http://schemas.microsoft.com/office/drawing/2014/main" id="{2B96B517-66DF-49C3-93B0-4505B7805B88}"/>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7" name="直線コネクタ 296">
          <a:extLst>
            <a:ext uri="{FF2B5EF4-FFF2-40B4-BE49-F238E27FC236}">
              <a16:creationId xmlns:a16="http://schemas.microsoft.com/office/drawing/2014/main" id="{5B1CF40C-6F0F-4923-BEC9-BA0F8E91F2F4}"/>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8" name="テキスト ボックス 297">
          <a:extLst>
            <a:ext uri="{FF2B5EF4-FFF2-40B4-BE49-F238E27FC236}">
              <a16:creationId xmlns:a16="http://schemas.microsoft.com/office/drawing/2014/main" id="{5A5C4C47-4709-4AD8-A26B-FF3F31CCAACD}"/>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ED028C77-2A52-4EB4-84A6-1CF78DE64D6F}"/>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30AD41DE-BF9F-4916-AC8E-FD825CC5E829}"/>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港湾・漁港】&#10;有形固定資産減価償却率グラフ枠">
          <a:extLst>
            <a:ext uri="{FF2B5EF4-FFF2-40B4-BE49-F238E27FC236}">
              <a16:creationId xmlns:a16="http://schemas.microsoft.com/office/drawing/2014/main" id="{81BC2EFC-B696-432C-BAF7-28D39F37D1F1}"/>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126492</xdr:rowOff>
    </xdr:from>
    <xdr:to>
      <xdr:col>24</xdr:col>
      <xdr:colOff>62865</xdr:colOff>
      <xdr:row>107</xdr:row>
      <xdr:rowOff>112776</xdr:rowOff>
    </xdr:to>
    <xdr:cxnSp macro="">
      <xdr:nvCxnSpPr>
        <xdr:cNvPr id="302" name="直線コネクタ 301">
          <a:extLst>
            <a:ext uri="{FF2B5EF4-FFF2-40B4-BE49-F238E27FC236}">
              <a16:creationId xmlns:a16="http://schemas.microsoft.com/office/drawing/2014/main" id="{94D47BAE-9F46-4560-B86B-B693ACCEF7E1}"/>
            </a:ext>
          </a:extLst>
        </xdr:cNvPr>
        <xdr:cNvCxnSpPr/>
      </xdr:nvCxnSpPr>
      <xdr:spPr>
        <a:xfrm flipV="1">
          <a:off x="4086225" y="16722852"/>
          <a:ext cx="0" cy="132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116603</xdr:rowOff>
    </xdr:from>
    <xdr:ext cx="405111" cy="259045"/>
    <xdr:sp macro="" textlink="">
      <xdr:nvSpPr>
        <xdr:cNvPr id="303" name="【港湾・漁港】&#10;有形固定資産減価償却率最小値テキスト">
          <a:extLst>
            <a:ext uri="{FF2B5EF4-FFF2-40B4-BE49-F238E27FC236}">
              <a16:creationId xmlns:a16="http://schemas.microsoft.com/office/drawing/2014/main" id="{13D8ED58-92E3-408A-ADF5-902FC1B0BD18}"/>
            </a:ext>
          </a:extLst>
        </xdr:cNvPr>
        <xdr:cNvSpPr txBox="1"/>
      </xdr:nvSpPr>
      <xdr:spPr>
        <a:xfrm>
          <a:off x="4124960"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112776</xdr:rowOff>
    </xdr:from>
    <xdr:to>
      <xdr:col>24</xdr:col>
      <xdr:colOff>152400</xdr:colOff>
      <xdr:row>107</xdr:row>
      <xdr:rowOff>112776</xdr:rowOff>
    </xdr:to>
    <xdr:cxnSp macro="">
      <xdr:nvCxnSpPr>
        <xdr:cNvPr id="304" name="直線コネクタ 303">
          <a:extLst>
            <a:ext uri="{FF2B5EF4-FFF2-40B4-BE49-F238E27FC236}">
              <a16:creationId xmlns:a16="http://schemas.microsoft.com/office/drawing/2014/main" id="{88B657A4-627B-439E-9FA9-DA06C2C59CE5}"/>
            </a:ext>
          </a:extLst>
        </xdr:cNvPr>
        <xdr:cNvCxnSpPr/>
      </xdr:nvCxnSpPr>
      <xdr:spPr>
        <a:xfrm>
          <a:off x="4020820" y="18050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73169</xdr:rowOff>
    </xdr:from>
    <xdr:ext cx="405111" cy="259045"/>
    <xdr:sp macro="" textlink="">
      <xdr:nvSpPr>
        <xdr:cNvPr id="305" name="【港湾・漁港】&#10;有形固定資産減価償却率最大値テキスト">
          <a:extLst>
            <a:ext uri="{FF2B5EF4-FFF2-40B4-BE49-F238E27FC236}">
              <a16:creationId xmlns:a16="http://schemas.microsoft.com/office/drawing/2014/main" id="{1CD6A66C-A067-4658-87E2-7DE53434FFCB}"/>
            </a:ext>
          </a:extLst>
        </xdr:cNvPr>
        <xdr:cNvSpPr txBox="1"/>
      </xdr:nvSpPr>
      <xdr:spPr>
        <a:xfrm>
          <a:off x="4124960" y="16501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126492</xdr:rowOff>
    </xdr:from>
    <xdr:to>
      <xdr:col>24</xdr:col>
      <xdr:colOff>152400</xdr:colOff>
      <xdr:row>99</xdr:row>
      <xdr:rowOff>126492</xdr:rowOff>
    </xdr:to>
    <xdr:cxnSp macro="">
      <xdr:nvCxnSpPr>
        <xdr:cNvPr id="306" name="直線コネクタ 305">
          <a:extLst>
            <a:ext uri="{FF2B5EF4-FFF2-40B4-BE49-F238E27FC236}">
              <a16:creationId xmlns:a16="http://schemas.microsoft.com/office/drawing/2014/main" id="{C8276DCD-0E0A-42CA-88F8-68B4D92B73E9}"/>
            </a:ext>
          </a:extLst>
        </xdr:cNvPr>
        <xdr:cNvCxnSpPr/>
      </xdr:nvCxnSpPr>
      <xdr:spPr>
        <a:xfrm>
          <a:off x="4020820" y="16722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112285</xdr:rowOff>
    </xdr:from>
    <xdr:ext cx="405111" cy="259045"/>
    <xdr:sp macro="" textlink="">
      <xdr:nvSpPr>
        <xdr:cNvPr id="307" name="【港湾・漁港】&#10;有形固定資産減価償却率平均値テキスト">
          <a:extLst>
            <a:ext uri="{FF2B5EF4-FFF2-40B4-BE49-F238E27FC236}">
              <a16:creationId xmlns:a16="http://schemas.microsoft.com/office/drawing/2014/main" id="{C92B89E8-3BBD-4D95-806D-E58938A46DC2}"/>
            </a:ext>
          </a:extLst>
        </xdr:cNvPr>
        <xdr:cNvSpPr txBox="1"/>
      </xdr:nvSpPr>
      <xdr:spPr>
        <a:xfrm>
          <a:off x="4124960" y="17379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89408</xdr:rowOff>
    </xdr:from>
    <xdr:to>
      <xdr:col>24</xdr:col>
      <xdr:colOff>114300</xdr:colOff>
      <xdr:row>105</xdr:row>
      <xdr:rowOff>19558</xdr:rowOff>
    </xdr:to>
    <xdr:sp macro="" textlink="">
      <xdr:nvSpPr>
        <xdr:cNvPr id="308" name="フローチャート: 判断 307">
          <a:extLst>
            <a:ext uri="{FF2B5EF4-FFF2-40B4-BE49-F238E27FC236}">
              <a16:creationId xmlns:a16="http://schemas.microsoft.com/office/drawing/2014/main" id="{ADF1DE10-2573-4EF4-9AE6-DF3161216E23}"/>
            </a:ext>
          </a:extLst>
        </xdr:cNvPr>
        <xdr:cNvSpPr/>
      </xdr:nvSpPr>
      <xdr:spPr>
        <a:xfrm>
          <a:off x="4036060" y="175239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77978</xdr:rowOff>
    </xdr:from>
    <xdr:to>
      <xdr:col>20</xdr:col>
      <xdr:colOff>38100</xdr:colOff>
      <xdr:row>105</xdr:row>
      <xdr:rowOff>8128</xdr:rowOff>
    </xdr:to>
    <xdr:sp macro="" textlink="">
      <xdr:nvSpPr>
        <xdr:cNvPr id="309" name="フローチャート: 判断 308">
          <a:extLst>
            <a:ext uri="{FF2B5EF4-FFF2-40B4-BE49-F238E27FC236}">
              <a16:creationId xmlns:a16="http://schemas.microsoft.com/office/drawing/2014/main" id="{F87E8D93-DB0C-4992-99BF-B2EE9E3FD3CB}"/>
            </a:ext>
          </a:extLst>
        </xdr:cNvPr>
        <xdr:cNvSpPr/>
      </xdr:nvSpPr>
      <xdr:spPr>
        <a:xfrm>
          <a:off x="3312160" y="175125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29972</xdr:rowOff>
    </xdr:from>
    <xdr:to>
      <xdr:col>15</xdr:col>
      <xdr:colOff>101600</xdr:colOff>
      <xdr:row>104</xdr:row>
      <xdr:rowOff>131572</xdr:rowOff>
    </xdr:to>
    <xdr:sp macro="" textlink="">
      <xdr:nvSpPr>
        <xdr:cNvPr id="310" name="フローチャート: 判断 309">
          <a:extLst>
            <a:ext uri="{FF2B5EF4-FFF2-40B4-BE49-F238E27FC236}">
              <a16:creationId xmlns:a16="http://schemas.microsoft.com/office/drawing/2014/main" id="{2CB6B315-6AD7-431C-A301-353948099297}"/>
            </a:ext>
          </a:extLst>
        </xdr:cNvPr>
        <xdr:cNvSpPr/>
      </xdr:nvSpPr>
      <xdr:spPr>
        <a:xfrm>
          <a:off x="2514600" y="1746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11" name="フローチャート: 判断 310">
          <a:extLst>
            <a:ext uri="{FF2B5EF4-FFF2-40B4-BE49-F238E27FC236}">
              <a16:creationId xmlns:a16="http://schemas.microsoft.com/office/drawing/2014/main" id="{6654B3B3-8CCC-4D03-AE3D-6560E8BFC2B0}"/>
            </a:ext>
          </a:extLst>
        </xdr:cNvPr>
        <xdr:cNvSpPr/>
      </xdr:nvSpPr>
      <xdr:spPr>
        <a:xfrm>
          <a:off x="1739900" y="17388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114554</xdr:rowOff>
    </xdr:from>
    <xdr:to>
      <xdr:col>6</xdr:col>
      <xdr:colOff>38100</xdr:colOff>
      <xdr:row>104</xdr:row>
      <xdr:rowOff>44704</xdr:rowOff>
    </xdr:to>
    <xdr:sp macro="" textlink="">
      <xdr:nvSpPr>
        <xdr:cNvPr id="312" name="フローチャート: 判断 311">
          <a:extLst>
            <a:ext uri="{FF2B5EF4-FFF2-40B4-BE49-F238E27FC236}">
              <a16:creationId xmlns:a16="http://schemas.microsoft.com/office/drawing/2014/main" id="{EF2AECF7-0635-44EE-A12B-D90DFCA56A3B}"/>
            </a:ext>
          </a:extLst>
        </xdr:cNvPr>
        <xdr:cNvSpPr/>
      </xdr:nvSpPr>
      <xdr:spPr>
        <a:xfrm>
          <a:off x="965200" y="17381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3F252CA8-7C8E-44AB-9695-00695311A7B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304F3F93-E2E2-4DCF-A932-40666AB0B903}"/>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2110D7E4-0FF5-4C76-ADD5-B99FEB45DF7D}"/>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6C771C7E-8239-4BF2-A7A3-D574857F13C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20E47948-5A61-424D-9FCE-3DA83B58248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20828</xdr:rowOff>
    </xdr:from>
    <xdr:to>
      <xdr:col>24</xdr:col>
      <xdr:colOff>114300</xdr:colOff>
      <xdr:row>106</xdr:row>
      <xdr:rowOff>122428</xdr:rowOff>
    </xdr:to>
    <xdr:sp macro="" textlink="">
      <xdr:nvSpPr>
        <xdr:cNvPr id="318" name="楕円 317">
          <a:extLst>
            <a:ext uri="{FF2B5EF4-FFF2-40B4-BE49-F238E27FC236}">
              <a16:creationId xmlns:a16="http://schemas.microsoft.com/office/drawing/2014/main" id="{8B24D8D7-86E3-4F91-B746-DBD499FAA396}"/>
            </a:ext>
          </a:extLst>
        </xdr:cNvPr>
        <xdr:cNvSpPr/>
      </xdr:nvSpPr>
      <xdr:spPr>
        <a:xfrm>
          <a:off x="4036060" y="177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170705</xdr:rowOff>
    </xdr:from>
    <xdr:ext cx="405111" cy="259045"/>
    <xdr:sp macro="" textlink="">
      <xdr:nvSpPr>
        <xdr:cNvPr id="319" name="【港湾・漁港】&#10;有形固定資産減価償却率該当値テキスト">
          <a:extLst>
            <a:ext uri="{FF2B5EF4-FFF2-40B4-BE49-F238E27FC236}">
              <a16:creationId xmlns:a16="http://schemas.microsoft.com/office/drawing/2014/main" id="{E04E06F5-1C5E-483E-A19F-E43F3C5C64E2}"/>
            </a:ext>
          </a:extLst>
        </xdr:cNvPr>
        <xdr:cNvSpPr txBox="1"/>
      </xdr:nvSpPr>
      <xdr:spPr>
        <a:xfrm>
          <a:off x="4124960" y="1777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146558</xdr:rowOff>
    </xdr:from>
    <xdr:to>
      <xdr:col>20</xdr:col>
      <xdr:colOff>38100</xdr:colOff>
      <xdr:row>106</xdr:row>
      <xdr:rowOff>76708</xdr:rowOff>
    </xdr:to>
    <xdr:sp macro="" textlink="">
      <xdr:nvSpPr>
        <xdr:cNvPr id="320" name="楕円 319">
          <a:extLst>
            <a:ext uri="{FF2B5EF4-FFF2-40B4-BE49-F238E27FC236}">
              <a16:creationId xmlns:a16="http://schemas.microsoft.com/office/drawing/2014/main" id="{BECACF1E-5E05-40B2-85A5-0C48B130862B}"/>
            </a:ext>
          </a:extLst>
        </xdr:cNvPr>
        <xdr:cNvSpPr/>
      </xdr:nvSpPr>
      <xdr:spPr>
        <a:xfrm>
          <a:off x="3312160" y="17748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25908</xdr:rowOff>
    </xdr:from>
    <xdr:to>
      <xdr:col>24</xdr:col>
      <xdr:colOff>63500</xdr:colOff>
      <xdr:row>106</xdr:row>
      <xdr:rowOff>71628</xdr:rowOff>
    </xdr:to>
    <xdr:cxnSp macro="">
      <xdr:nvCxnSpPr>
        <xdr:cNvPr id="321" name="直線コネクタ 320">
          <a:extLst>
            <a:ext uri="{FF2B5EF4-FFF2-40B4-BE49-F238E27FC236}">
              <a16:creationId xmlns:a16="http://schemas.microsoft.com/office/drawing/2014/main" id="{81EE6302-89D2-4886-AB37-6537043CD64C}"/>
            </a:ext>
          </a:extLst>
        </xdr:cNvPr>
        <xdr:cNvCxnSpPr/>
      </xdr:nvCxnSpPr>
      <xdr:spPr>
        <a:xfrm>
          <a:off x="3355340" y="17795748"/>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105411</xdr:rowOff>
    </xdr:from>
    <xdr:to>
      <xdr:col>15</xdr:col>
      <xdr:colOff>101600</xdr:colOff>
      <xdr:row>106</xdr:row>
      <xdr:rowOff>35561</xdr:rowOff>
    </xdr:to>
    <xdr:sp macro="" textlink="">
      <xdr:nvSpPr>
        <xdr:cNvPr id="322" name="楕円 321">
          <a:extLst>
            <a:ext uri="{FF2B5EF4-FFF2-40B4-BE49-F238E27FC236}">
              <a16:creationId xmlns:a16="http://schemas.microsoft.com/office/drawing/2014/main" id="{48667241-C9E0-44AE-8999-42D8F33D25D8}"/>
            </a:ext>
          </a:extLst>
        </xdr:cNvPr>
        <xdr:cNvSpPr/>
      </xdr:nvSpPr>
      <xdr:spPr>
        <a:xfrm>
          <a:off x="251460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25908</xdr:rowOff>
    </xdr:to>
    <xdr:cxnSp macro="">
      <xdr:nvCxnSpPr>
        <xdr:cNvPr id="323" name="直線コネクタ 322">
          <a:extLst>
            <a:ext uri="{FF2B5EF4-FFF2-40B4-BE49-F238E27FC236}">
              <a16:creationId xmlns:a16="http://schemas.microsoft.com/office/drawing/2014/main" id="{4232B601-08E8-4557-A932-17A40E2FC557}"/>
            </a:ext>
          </a:extLst>
        </xdr:cNvPr>
        <xdr:cNvCxnSpPr/>
      </xdr:nvCxnSpPr>
      <xdr:spPr>
        <a:xfrm>
          <a:off x="2565400" y="17758411"/>
          <a:ext cx="78994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68835</xdr:rowOff>
    </xdr:from>
    <xdr:to>
      <xdr:col>10</xdr:col>
      <xdr:colOff>165100</xdr:colOff>
      <xdr:row>105</xdr:row>
      <xdr:rowOff>170435</xdr:rowOff>
    </xdr:to>
    <xdr:sp macro="" textlink="">
      <xdr:nvSpPr>
        <xdr:cNvPr id="324" name="楕円 323">
          <a:extLst>
            <a:ext uri="{FF2B5EF4-FFF2-40B4-BE49-F238E27FC236}">
              <a16:creationId xmlns:a16="http://schemas.microsoft.com/office/drawing/2014/main" id="{89CC59E0-CCA1-40D1-AD50-3314700B01A5}"/>
            </a:ext>
          </a:extLst>
        </xdr:cNvPr>
        <xdr:cNvSpPr/>
      </xdr:nvSpPr>
      <xdr:spPr>
        <a:xfrm>
          <a:off x="1739900"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119635</xdr:rowOff>
    </xdr:from>
    <xdr:to>
      <xdr:col>15</xdr:col>
      <xdr:colOff>50800</xdr:colOff>
      <xdr:row>105</xdr:row>
      <xdr:rowOff>156211</xdr:rowOff>
    </xdr:to>
    <xdr:cxnSp macro="">
      <xdr:nvCxnSpPr>
        <xdr:cNvPr id="325" name="直線コネクタ 324">
          <a:extLst>
            <a:ext uri="{FF2B5EF4-FFF2-40B4-BE49-F238E27FC236}">
              <a16:creationId xmlns:a16="http://schemas.microsoft.com/office/drawing/2014/main" id="{D22307D6-93AF-48D0-ADB4-15B32C84B547}"/>
            </a:ext>
          </a:extLst>
        </xdr:cNvPr>
        <xdr:cNvCxnSpPr/>
      </xdr:nvCxnSpPr>
      <xdr:spPr>
        <a:xfrm>
          <a:off x="1790700" y="17721835"/>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23113</xdr:rowOff>
    </xdr:from>
    <xdr:to>
      <xdr:col>6</xdr:col>
      <xdr:colOff>38100</xdr:colOff>
      <xdr:row>105</xdr:row>
      <xdr:rowOff>124713</xdr:rowOff>
    </xdr:to>
    <xdr:sp macro="" textlink="">
      <xdr:nvSpPr>
        <xdr:cNvPr id="326" name="楕円 325">
          <a:extLst>
            <a:ext uri="{FF2B5EF4-FFF2-40B4-BE49-F238E27FC236}">
              <a16:creationId xmlns:a16="http://schemas.microsoft.com/office/drawing/2014/main" id="{E22F64DD-C969-4E04-8F9C-88C7C487BB8E}"/>
            </a:ext>
          </a:extLst>
        </xdr:cNvPr>
        <xdr:cNvSpPr/>
      </xdr:nvSpPr>
      <xdr:spPr>
        <a:xfrm>
          <a:off x="965200" y="176253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73913</xdr:rowOff>
    </xdr:from>
    <xdr:to>
      <xdr:col>10</xdr:col>
      <xdr:colOff>114300</xdr:colOff>
      <xdr:row>105</xdr:row>
      <xdr:rowOff>119635</xdr:rowOff>
    </xdr:to>
    <xdr:cxnSp macro="">
      <xdr:nvCxnSpPr>
        <xdr:cNvPr id="327" name="直線コネクタ 326">
          <a:extLst>
            <a:ext uri="{FF2B5EF4-FFF2-40B4-BE49-F238E27FC236}">
              <a16:creationId xmlns:a16="http://schemas.microsoft.com/office/drawing/2014/main" id="{0CF4B84B-97B0-41B0-84B5-C84EE402F61F}"/>
            </a:ext>
          </a:extLst>
        </xdr:cNvPr>
        <xdr:cNvCxnSpPr/>
      </xdr:nvCxnSpPr>
      <xdr:spPr>
        <a:xfrm>
          <a:off x="1008380" y="17676113"/>
          <a:ext cx="78232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24655</xdr:rowOff>
    </xdr:from>
    <xdr:ext cx="405111" cy="259045"/>
    <xdr:sp macro="" textlink="">
      <xdr:nvSpPr>
        <xdr:cNvPr id="328" name="n_1aveValue【港湾・漁港】&#10;有形固定資産減価償却率">
          <a:extLst>
            <a:ext uri="{FF2B5EF4-FFF2-40B4-BE49-F238E27FC236}">
              <a16:creationId xmlns:a16="http://schemas.microsoft.com/office/drawing/2014/main" id="{855E715B-5B5E-49A2-9A32-B027CADC022D}"/>
            </a:ext>
          </a:extLst>
        </xdr:cNvPr>
        <xdr:cNvSpPr txBox="1"/>
      </xdr:nvSpPr>
      <xdr:spPr>
        <a:xfrm>
          <a:off x="3170564" y="172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148099</xdr:rowOff>
    </xdr:from>
    <xdr:ext cx="405111" cy="259045"/>
    <xdr:sp macro="" textlink="">
      <xdr:nvSpPr>
        <xdr:cNvPr id="329" name="n_2aveValue【港湾・漁港】&#10;有形固定資産減価償却率">
          <a:extLst>
            <a:ext uri="{FF2B5EF4-FFF2-40B4-BE49-F238E27FC236}">
              <a16:creationId xmlns:a16="http://schemas.microsoft.com/office/drawing/2014/main" id="{4AE3B9B9-F7DE-4BB4-964D-BDF9A20B3835}"/>
            </a:ext>
          </a:extLst>
        </xdr:cNvPr>
        <xdr:cNvSpPr txBox="1"/>
      </xdr:nvSpPr>
      <xdr:spPr>
        <a:xfrm>
          <a:off x="238570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30" name="n_3aveValue【港湾・漁港】&#10;有形固定資産減価償却率">
          <a:extLst>
            <a:ext uri="{FF2B5EF4-FFF2-40B4-BE49-F238E27FC236}">
              <a16:creationId xmlns:a16="http://schemas.microsoft.com/office/drawing/2014/main" id="{48F832B7-6B22-4B78-9136-50B9B4B15AE5}"/>
            </a:ext>
          </a:extLst>
        </xdr:cNvPr>
        <xdr:cNvSpPr txBox="1"/>
      </xdr:nvSpPr>
      <xdr:spPr>
        <a:xfrm>
          <a:off x="1611004" y="1716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61231</xdr:rowOff>
    </xdr:from>
    <xdr:ext cx="405111" cy="259045"/>
    <xdr:sp macro="" textlink="">
      <xdr:nvSpPr>
        <xdr:cNvPr id="331" name="n_4aveValue【港湾・漁港】&#10;有形固定資産減価償却率">
          <a:extLst>
            <a:ext uri="{FF2B5EF4-FFF2-40B4-BE49-F238E27FC236}">
              <a16:creationId xmlns:a16="http://schemas.microsoft.com/office/drawing/2014/main" id="{66392B7C-2A1B-45F8-B4A3-C2ADC9E3C615}"/>
            </a:ext>
          </a:extLst>
        </xdr:cNvPr>
        <xdr:cNvSpPr txBox="1"/>
      </xdr:nvSpPr>
      <xdr:spPr>
        <a:xfrm>
          <a:off x="836304" y="1716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67835</xdr:rowOff>
    </xdr:from>
    <xdr:ext cx="405111" cy="259045"/>
    <xdr:sp macro="" textlink="">
      <xdr:nvSpPr>
        <xdr:cNvPr id="332" name="n_1mainValue【港湾・漁港】&#10;有形固定資産減価償却率">
          <a:extLst>
            <a:ext uri="{FF2B5EF4-FFF2-40B4-BE49-F238E27FC236}">
              <a16:creationId xmlns:a16="http://schemas.microsoft.com/office/drawing/2014/main" id="{BAD04D5D-6D21-4806-85F1-9751AB6A6626}"/>
            </a:ext>
          </a:extLst>
        </xdr:cNvPr>
        <xdr:cNvSpPr txBox="1"/>
      </xdr:nvSpPr>
      <xdr:spPr>
        <a:xfrm>
          <a:off x="3170564" y="1783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333" name="n_2mainValue【港湾・漁港】&#10;有形固定資産減価償却率">
          <a:extLst>
            <a:ext uri="{FF2B5EF4-FFF2-40B4-BE49-F238E27FC236}">
              <a16:creationId xmlns:a16="http://schemas.microsoft.com/office/drawing/2014/main" id="{DDAC59AB-DF7A-478E-8F12-902CC61DC36B}"/>
            </a:ext>
          </a:extLst>
        </xdr:cNvPr>
        <xdr:cNvSpPr txBox="1"/>
      </xdr:nvSpPr>
      <xdr:spPr>
        <a:xfrm>
          <a:off x="238570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161562</xdr:rowOff>
    </xdr:from>
    <xdr:ext cx="405111" cy="259045"/>
    <xdr:sp macro="" textlink="">
      <xdr:nvSpPr>
        <xdr:cNvPr id="334" name="n_3mainValue【港湾・漁港】&#10;有形固定資産減価償却率">
          <a:extLst>
            <a:ext uri="{FF2B5EF4-FFF2-40B4-BE49-F238E27FC236}">
              <a16:creationId xmlns:a16="http://schemas.microsoft.com/office/drawing/2014/main" id="{98E6C98E-E173-4530-8C59-EE3EE88C9E79}"/>
            </a:ext>
          </a:extLst>
        </xdr:cNvPr>
        <xdr:cNvSpPr txBox="1"/>
      </xdr:nvSpPr>
      <xdr:spPr>
        <a:xfrm>
          <a:off x="1611004"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115840</xdr:rowOff>
    </xdr:from>
    <xdr:ext cx="405111" cy="259045"/>
    <xdr:sp macro="" textlink="">
      <xdr:nvSpPr>
        <xdr:cNvPr id="335" name="n_4mainValue【港湾・漁港】&#10;有形固定資産減価償却率">
          <a:extLst>
            <a:ext uri="{FF2B5EF4-FFF2-40B4-BE49-F238E27FC236}">
              <a16:creationId xmlns:a16="http://schemas.microsoft.com/office/drawing/2014/main" id="{9A24C2C6-A986-4260-8D98-81A5FF3F1D10}"/>
            </a:ext>
          </a:extLst>
        </xdr:cNvPr>
        <xdr:cNvSpPr txBox="1"/>
      </xdr:nvSpPr>
      <xdr:spPr>
        <a:xfrm>
          <a:off x="836304" y="177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F852133C-F8A7-485E-88DB-9F8D7D91BA6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26E60104-F9D1-400A-BA75-4C468D82089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10429C9F-9CC8-4D40-B531-BAC9A18D9BE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50D87A57-9394-4ED4-B79E-40CE294F46B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C05A686-38E6-4C60-97FA-717ABBA5BE89}"/>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20C2ACB8-51C1-49B0-A1C0-326EEE0F958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2EC900C9-6EC5-4146-9610-51D5CF7D9AA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E332B47A-7474-42EF-8ABE-52EE9B87E6F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B3768D0E-8D54-4431-AF1E-6A506BF134E5}"/>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5A758772-62D9-4344-A16A-CFC183F2A45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6" name="直線コネクタ 345">
          <a:extLst>
            <a:ext uri="{FF2B5EF4-FFF2-40B4-BE49-F238E27FC236}">
              <a16:creationId xmlns:a16="http://schemas.microsoft.com/office/drawing/2014/main" id="{F9BC163D-AE48-42EB-B362-140D697812B5}"/>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7" name="テキスト ボックス 346">
          <a:extLst>
            <a:ext uri="{FF2B5EF4-FFF2-40B4-BE49-F238E27FC236}">
              <a16:creationId xmlns:a16="http://schemas.microsoft.com/office/drawing/2014/main" id="{8A732C66-52B8-4C1C-A20C-83CB7E30A04D}"/>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8" name="直線コネクタ 347">
          <a:extLst>
            <a:ext uri="{FF2B5EF4-FFF2-40B4-BE49-F238E27FC236}">
              <a16:creationId xmlns:a16="http://schemas.microsoft.com/office/drawing/2014/main" id="{19677B57-EE33-4C1E-A1E3-787194E6CF8C}"/>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9" name="テキスト ボックス 348">
          <a:extLst>
            <a:ext uri="{FF2B5EF4-FFF2-40B4-BE49-F238E27FC236}">
              <a16:creationId xmlns:a16="http://schemas.microsoft.com/office/drawing/2014/main" id="{C5A5EB49-864A-4E5A-A4A4-3E1571863FDF}"/>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0" name="直線コネクタ 349">
          <a:extLst>
            <a:ext uri="{FF2B5EF4-FFF2-40B4-BE49-F238E27FC236}">
              <a16:creationId xmlns:a16="http://schemas.microsoft.com/office/drawing/2014/main" id="{9DA6E7FF-C750-48C2-958D-92EFFB39CF4B}"/>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51" name="テキスト ボックス 350">
          <a:extLst>
            <a:ext uri="{FF2B5EF4-FFF2-40B4-BE49-F238E27FC236}">
              <a16:creationId xmlns:a16="http://schemas.microsoft.com/office/drawing/2014/main" id="{B1AA30B1-B563-47E0-BFCC-5DB4E8E212F0}"/>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2" name="直線コネクタ 351">
          <a:extLst>
            <a:ext uri="{FF2B5EF4-FFF2-40B4-BE49-F238E27FC236}">
              <a16:creationId xmlns:a16="http://schemas.microsoft.com/office/drawing/2014/main" id="{90D7BCE6-A014-4EBF-A4B3-20BAF0743104}"/>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53" name="テキスト ボックス 352">
          <a:extLst>
            <a:ext uri="{FF2B5EF4-FFF2-40B4-BE49-F238E27FC236}">
              <a16:creationId xmlns:a16="http://schemas.microsoft.com/office/drawing/2014/main" id="{7D5214E7-8530-441A-8F4E-D6773EE2CE7C}"/>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009BBD7A-D98A-409E-8845-94700380E66B}"/>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5" name="テキスト ボックス 354">
          <a:extLst>
            <a:ext uri="{FF2B5EF4-FFF2-40B4-BE49-F238E27FC236}">
              <a16:creationId xmlns:a16="http://schemas.microsoft.com/office/drawing/2014/main" id="{AB04FEC0-00B4-4325-8966-D2CE8FD908BF}"/>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港湾・漁港】&#10;一人当たり有形固定資産（償却資産）額グラフ枠">
          <a:extLst>
            <a:ext uri="{FF2B5EF4-FFF2-40B4-BE49-F238E27FC236}">
              <a16:creationId xmlns:a16="http://schemas.microsoft.com/office/drawing/2014/main" id="{0AAF09D1-E450-44AE-B28E-FFB778B02FE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167988</xdr:rowOff>
    </xdr:from>
    <xdr:to>
      <xdr:col>54</xdr:col>
      <xdr:colOff>189865</xdr:colOff>
      <xdr:row>108</xdr:row>
      <xdr:rowOff>74234</xdr:rowOff>
    </xdr:to>
    <xdr:cxnSp macro="">
      <xdr:nvCxnSpPr>
        <xdr:cNvPr id="357" name="直線コネクタ 356">
          <a:extLst>
            <a:ext uri="{FF2B5EF4-FFF2-40B4-BE49-F238E27FC236}">
              <a16:creationId xmlns:a16="http://schemas.microsoft.com/office/drawing/2014/main" id="{8E2CC27B-8DB9-4231-B248-D52D6AF5B0B7}"/>
            </a:ext>
          </a:extLst>
        </xdr:cNvPr>
        <xdr:cNvCxnSpPr/>
      </xdr:nvCxnSpPr>
      <xdr:spPr>
        <a:xfrm flipV="1">
          <a:off x="9219565" y="16764348"/>
          <a:ext cx="0" cy="141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358" name="【港湾・漁港】&#10;一人当たり有形固定資産（償却資産）額最小値テキスト">
          <a:extLst>
            <a:ext uri="{FF2B5EF4-FFF2-40B4-BE49-F238E27FC236}">
              <a16:creationId xmlns:a16="http://schemas.microsoft.com/office/drawing/2014/main" id="{B01EE6FC-29ED-4FA6-9E3B-F3F6CB27B168}"/>
            </a:ext>
          </a:extLst>
        </xdr:cNvPr>
        <xdr:cNvSpPr txBox="1"/>
      </xdr:nvSpPr>
      <xdr:spPr>
        <a:xfrm>
          <a:off x="9258300" y="18183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359" name="直線コネクタ 358">
          <a:extLst>
            <a:ext uri="{FF2B5EF4-FFF2-40B4-BE49-F238E27FC236}">
              <a16:creationId xmlns:a16="http://schemas.microsoft.com/office/drawing/2014/main" id="{5ABA3E0B-B5E5-49A9-9581-089380ACE722}"/>
            </a:ext>
          </a:extLst>
        </xdr:cNvPr>
        <xdr:cNvCxnSpPr/>
      </xdr:nvCxnSpPr>
      <xdr:spPr>
        <a:xfrm>
          <a:off x="9154160" y="1817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114665</xdr:rowOff>
    </xdr:from>
    <xdr:ext cx="599010" cy="259045"/>
    <xdr:sp macro="" textlink="">
      <xdr:nvSpPr>
        <xdr:cNvPr id="360" name="【港湾・漁港】&#10;一人当たり有形固定資産（償却資産）額最大値テキスト">
          <a:extLst>
            <a:ext uri="{FF2B5EF4-FFF2-40B4-BE49-F238E27FC236}">
              <a16:creationId xmlns:a16="http://schemas.microsoft.com/office/drawing/2014/main" id="{4E12FDBC-8444-4183-BBF3-7ABE33744C48}"/>
            </a:ext>
          </a:extLst>
        </xdr:cNvPr>
        <xdr:cNvSpPr txBox="1"/>
      </xdr:nvSpPr>
      <xdr:spPr>
        <a:xfrm>
          <a:off x="9258300" y="165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167988</xdr:rowOff>
    </xdr:from>
    <xdr:to>
      <xdr:col>55</xdr:col>
      <xdr:colOff>88900</xdr:colOff>
      <xdr:row>99</xdr:row>
      <xdr:rowOff>167988</xdr:rowOff>
    </xdr:to>
    <xdr:cxnSp macro="">
      <xdr:nvCxnSpPr>
        <xdr:cNvPr id="361" name="直線コネクタ 360">
          <a:extLst>
            <a:ext uri="{FF2B5EF4-FFF2-40B4-BE49-F238E27FC236}">
              <a16:creationId xmlns:a16="http://schemas.microsoft.com/office/drawing/2014/main" id="{D2DF970B-6B55-40D8-A7D4-B47FC57E02CF}"/>
            </a:ext>
          </a:extLst>
        </xdr:cNvPr>
        <xdr:cNvCxnSpPr/>
      </xdr:nvCxnSpPr>
      <xdr:spPr>
        <a:xfrm>
          <a:off x="9154160" y="16764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144445</xdr:rowOff>
    </xdr:from>
    <xdr:ext cx="534377" cy="259045"/>
    <xdr:sp macro="" textlink="">
      <xdr:nvSpPr>
        <xdr:cNvPr id="362" name="【港湾・漁港】&#10;一人当たり有形固定資産（償却資産）額平均値テキスト">
          <a:extLst>
            <a:ext uri="{FF2B5EF4-FFF2-40B4-BE49-F238E27FC236}">
              <a16:creationId xmlns:a16="http://schemas.microsoft.com/office/drawing/2014/main" id="{5530BE79-84E0-4BC9-9558-15FD518FF3A1}"/>
            </a:ext>
          </a:extLst>
        </xdr:cNvPr>
        <xdr:cNvSpPr txBox="1"/>
      </xdr:nvSpPr>
      <xdr:spPr>
        <a:xfrm>
          <a:off x="9258300" y="17579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121568</xdr:rowOff>
    </xdr:from>
    <xdr:to>
      <xdr:col>55</xdr:col>
      <xdr:colOff>50800</xdr:colOff>
      <xdr:row>106</xdr:row>
      <xdr:rowOff>51718</xdr:rowOff>
    </xdr:to>
    <xdr:sp macro="" textlink="">
      <xdr:nvSpPr>
        <xdr:cNvPr id="363" name="フローチャート: 判断 362">
          <a:extLst>
            <a:ext uri="{FF2B5EF4-FFF2-40B4-BE49-F238E27FC236}">
              <a16:creationId xmlns:a16="http://schemas.microsoft.com/office/drawing/2014/main" id="{05D9DA0E-1023-4DCD-BF2B-67601D76C089}"/>
            </a:ext>
          </a:extLst>
        </xdr:cNvPr>
        <xdr:cNvSpPr/>
      </xdr:nvSpPr>
      <xdr:spPr>
        <a:xfrm>
          <a:off x="9192260" y="177237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78499</xdr:rowOff>
    </xdr:from>
    <xdr:to>
      <xdr:col>50</xdr:col>
      <xdr:colOff>165100</xdr:colOff>
      <xdr:row>106</xdr:row>
      <xdr:rowOff>8649</xdr:rowOff>
    </xdr:to>
    <xdr:sp macro="" textlink="">
      <xdr:nvSpPr>
        <xdr:cNvPr id="364" name="フローチャート: 判断 363">
          <a:extLst>
            <a:ext uri="{FF2B5EF4-FFF2-40B4-BE49-F238E27FC236}">
              <a16:creationId xmlns:a16="http://schemas.microsoft.com/office/drawing/2014/main" id="{ACCEF547-196C-4EAB-8C0E-D28BF9199E3E}"/>
            </a:ext>
          </a:extLst>
        </xdr:cNvPr>
        <xdr:cNvSpPr/>
      </xdr:nvSpPr>
      <xdr:spPr>
        <a:xfrm>
          <a:off x="8445500" y="17680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69675</xdr:rowOff>
    </xdr:from>
    <xdr:to>
      <xdr:col>46</xdr:col>
      <xdr:colOff>38100</xdr:colOff>
      <xdr:row>105</xdr:row>
      <xdr:rowOff>171275</xdr:rowOff>
    </xdr:to>
    <xdr:sp macro="" textlink="">
      <xdr:nvSpPr>
        <xdr:cNvPr id="365" name="フローチャート: 判断 364">
          <a:extLst>
            <a:ext uri="{FF2B5EF4-FFF2-40B4-BE49-F238E27FC236}">
              <a16:creationId xmlns:a16="http://schemas.microsoft.com/office/drawing/2014/main" id="{6BA6D563-6E33-4880-879F-728C20C4B2A7}"/>
            </a:ext>
          </a:extLst>
        </xdr:cNvPr>
        <xdr:cNvSpPr/>
      </xdr:nvSpPr>
      <xdr:spPr>
        <a:xfrm>
          <a:off x="7670800" y="17671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119999</xdr:rowOff>
    </xdr:from>
    <xdr:to>
      <xdr:col>41</xdr:col>
      <xdr:colOff>101600</xdr:colOff>
      <xdr:row>106</xdr:row>
      <xdr:rowOff>50149</xdr:rowOff>
    </xdr:to>
    <xdr:sp macro="" textlink="">
      <xdr:nvSpPr>
        <xdr:cNvPr id="366" name="フローチャート: 判断 365">
          <a:extLst>
            <a:ext uri="{FF2B5EF4-FFF2-40B4-BE49-F238E27FC236}">
              <a16:creationId xmlns:a16="http://schemas.microsoft.com/office/drawing/2014/main" id="{CA7E698F-2FDC-432B-922F-75BC48D88648}"/>
            </a:ext>
          </a:extLst>
        </xdr:cNvPr>
        <xdr:cNvSpPr/>
      </xdr:nvSpPr>
      <xdr:spPr>
        <a:xfrm>
          <a:off x="6873240" y="17722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78915</xdr:rowOff>
    </xdr:from>
    <xdr:to>
      <xdr:col>36</xdr:col>
      <xdr:colOff>165100</xdr:colOff>
      <xdr:row>106</xdr:row>
      <xdr:rowOff>9065</xdr:rowOff>
    </xdr:to>
    <xdr:sp macro="" textlink="">
      <xdr:nvSpPr>
        <xdr:cNvPr id="367" name="フローチャート: 判断 366">
          <a:extLst>
            <a:ext uri="{FF2B5EF4-FFF2-40B4-BE49-F238E27FC236}">
              <a16:creationId xmlns:a16="http://schemas.microsoft.com/office/drawing/2014/main" id="{11D2FE82-991D-4E85-B576-454B2C491587}"/>
            </a:ext>
          </a:extLst>
        </xdr:cNvPr>
        <xdr:cNvSpPr/>
      </xdr:nvSpPr>
      <xdr:spPr>
        <a:xfrm>
          <a:off x="6098540" y="17681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BDFCAB8C-18BE-411D-BDC8-4DE6FBD129D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3C92C0C6-53AA-482B-9CC3-FCFCBCAD525F}"/>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F9B0BC38-8A3A-4129-8FA9-FB60FE601611}"/>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CCBDF4BC-D44D-47A3-9B2B-F4D18D56866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7E6DC653-2626-4E4B-9A50-9F98685DA8B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87497</xdr:rowOff>
    </xdr:from>
    <xdr:to>
      <xdr:col>55</xdr:col>
      <xdr:colOff>50800</xdr:colOff>
      <xdr:row>108</xdr:row>
      <xdr:rowOff>17647</xdr:rowOff>
    </xdr:to>
    <xdr:sp macro="" textlink="">
      <xdr:nvSpPr>
        <xdr:cNvPr id="373" name="楕円 372">
          <a:extLst>
            <a:ext uri="{FF2B5EF4-FFF2-40B4-BE49-F238E27FC236}">
              <a16:creationId xmlns:a16="http://schemas.microsoft.com/office/drawing/2014/main" id="{C5FAEF30-A43B-41D0-8C14-C242D1CE5CBE}"/>
            </a:ext>
          </a:extLst>
        </xdr:cNvPr>
        <xdr:cNvSpPr/>
      </xdr:nvSpPr>
      <xdr:spPr>
        <a:xfrm>
          <a:off x="9192260" y="18024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2424</xdr:rowOff>
    </xdr:from>
    <xdr:ext cx="534377" cy="259045"/>
    <xdr:sp macro="" textlink="">
      <xdr:nvSpPr>
        <xdr:cNvPr id="374" name="【港湾・漁港】&#10;一人当たり有形固定資産（償却資産）額該当値テキスト">
          <a:extLst>
            <a:ext uri="{FF2B5EF4-FFF2-40B4-BE49-F238E27FC236}">
              <a16:creationId xmlns:a16="http://schemas.microsoft.com/office/drawing/2014/main" id="{19BAF8E7-3458-4AAB-9959-C36719D08FE4}"/>
            </a:ext>
          </a:extLst>
        </xdr:cNvPr>
        <xdr:cNvSpPr txBox="1"/>
      </xdr:nvSpPr>
      <xdr:spPr>
        <a:xfrm>
          <a:off x="9258300" y="1793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88032</xdr:rowOff>
    </xdr:from>
    <xdr:to>
      <xdr:col>50</xdr:col>
      <xdr:colOff>165100</xdr:colOff>
      <xdr:row>108</xdr:row>
      <xdr:rowOff>18182</xdr:rowOff>
    </xdr:to>
    <xdr:sp macro="" textlink="">
      <xdr:nvSpPr>
        <xdr:cNvPr id="375" name="楕円 374">
          <a:extLst>
            <a:ext uri="{FF2B5EF4-FFF2-40B4-BE49-F238E27FC236}">
              <a16:creationId xmlns:a16="http://schemas.microsoft.com/office/drawing/2014/main" id="{A5261BF8-7E9C-4894-82CE-1316EC2F0420}"/>
            </a:ext>
          </a:extLst>
        </xdr:cNvPr>
        <xdr:cNvSpPr/>
      </xdr:nvSpPr>
      <xdr:spPr>
        <a:xfrm>
          <a:off x="8445500" y="18025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138297</xdr:rowOff>
    </xdr:from>
    <xdr:to>
      <xdr:col>55</xdr:col>
      <xdr:colOff>0</xdr:colOff>
      <xdr:row>107</xdr:row>
      <xdr:rowOff>138832</xdr:rowOff>
    </xdr:to>
    <xdr:cxnSp macro="">
      <xdr:nvCxnSpPr>
        <xdr:cNvPr id="376" name="直線コネクタ 375">
          <a:extLst>
            <a:ext uri="{FF2B5EF4-FFF2-40B4-BE49-F238E27FC236}">
              <a16:creationId xmlns:a16="http://schemas.microsoft.com/office/drawing/2014/main" id="{F39E046E-5383-4DB1-8628-C39FC374A0E0}"/>
            </a:ext>
          </a:extLst>
        </xdr:cNvPr>
        <xdr:cNvCxnSpPr/>
      </xdr:nvCxnSpPr>
      <xdr:spPr>
        <a:xfrm flipV="1">
          <a:off x="8496300" y="18075777"/>
          <a:ext cx="7239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89174</xdr:rowOff>
    </xdr:from>
    <xdr:to>
      <xdr:col>46</xdr:col>
      <xdr:colOff>38100</xdr:colOff>
      <xdr:row>108</xdr:row>
      <xdr:rowOff>19324</xdr:rowOff>
    </xdr:to>
    <xdr:sp macro="" textlink="">
      <xdr:nvSpPr>
        <xdr:cNvPr id="377" name="楕円 376">
          <a:extLst>
            <a:ext uri="{FF2B5EF4-FFF2-40B4-BE49-F238E27FC236}">
              <a16:creationId xmlns:a16="http://schemas.microsoft.com/office/drawing/2014/main" id="{AA09AD97-3859-4E95-AF32-684AA89C2E26}"/>
            </a:ext>
          </a:extLst>
        </xdr:cNvPr>
        <xdr:cNvSpPr/>
      </xdr:nvSpPr>
      <xdr:spPr>
        <a:xfrm>
          <a:off x="7670800" y="18026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138832</xdr:rowOff>
    </xdr:from>
    <xdr:to>
      <xdr:col>50</xdr:col>
      <xdr:colOff>114300</xdr:colOff>
      <xdr:row>107</xdr:row>
      <xdr:rowOff>139974</xdr:rowOff>
    </xdr:to>
    <xdr:cxnSp macro="">
      <xdr:nvCxnSpPr>
        <xdr:cNvPr id="378" name="直線コネクタ 377">
          <a:extLst>
            <a:ext uri="{FF2B5EF4-FFF2-40B4-BE49-F238E27FC236}">
              <a16:creationId xmlns:a16="http://schemas.microsoft.com/office/drawing/2014/main" id="{EA59A4A9-2D3F-41C3-A6BC-7FBB917A9628}"/>
            </a:ext>
          </a:extLst>
        </xdr:cNvPr>
        <xdr:cNvCxnSpPr/>
      </xdr:nvCxnSpPr>
      <xdr:spPr>
        <a:xfrm flipV="1">
          <a:off x="7713980" y="18076312"/>
          <a:ext cx="7823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90844</xdr:rowOff>
    </xdr:from>
    <xdr:to>
      <xdr:col>41</xdr:col>
      <xdr:colOff>101600</xdr:colOff>
      <xdr:row>108</xdr:row>
      <xdr:rowOff>20994</xdr:rowOff>
    </xdr:to>
    <xdr:sp macro="" textlink="">
      <xdr:nvSpPr>
        <xdr:cNvPr id="379" name="楕円 378">
          <a:extLst>
            <a:ext uri="{FF2B5EF4-FFF2-40B4-BE49-F238E27FC236}">
              <a16:creationId xmlns:a16="http://schemas.microsoft.com/office/drawing/2014/main" id="{CDC8E1AE-02E6-48B5-AE7A-FB38C214E28B}"/>
            </a:ext>
          </a:extLst>
        </xdr:cNvPr>
        <xdr:cNvSpPr/>
      </xdr:nvSpPr>
      <xdr:spPr>
        <a:xfrm>
          <a:off x="6873240" y="18028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139974</xdr:rowOff>
    </xdr:from>
    <xdr:to>
      <xdr:col>45</xdr:col>
      <xdr:colOff>177800</xdr:colOff>
      <xdr:row>107</xdr:row>
      <xdr:rowOff>141644</xdr:rowOff>
    </xdr:to>
    <xdr:cxnSp macro="">
      <xdr:nvCxnSpPr>
        <xdr:cNvPr id="380" name="直線コネクタ 379">
          <a:extLst>
            <a:ext uri="{FF2B5EF4-FFF2-40B4-BE49-F238E27FC236}">
              <a16:creationId xmlns:a16="http://schemas.microsoft.com/office/drawing/2014/main" id="{08DC6031-ED8D-4936-8849-3D9A120EF6E1}"/>
            </a:ext>
          </a:extLst>
        </xdr:cNvPr>
        <xdr:cNvCxnSpPr/>
      </xdr:nvCxnSpPr>
      <xdr:spPr>
        <a:xfrm flipV="1">
          <a:off x="6924040" y="18077454"/>
          <a:ext cx="78994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91191</xdr:rowOff>
    </xdr:from>
    <xdr:to>
      <xdr:col>36</xdr:col>
      <xdr:colOff>165100</xdr:colOff>
      <xdr:row>108</xdr:row>
      <xdr:rowOff>21341</xdr:rowOff>
    </xdr:to>
    <xdr:sp macro="" textlink="">
      <xdr:nvSpPr>
        <xdr:cNvPr id="381" name="楕円 380">
          <a:extLst>
            <a:ext uri="{FF2B5EF4-FFF2-40B4-BE49-F238E27FC236}">
              <a16:creationId xmlns:a16="http://schemas.microsoft.com/office/drawing/2014/main" id="{58B04603-ECFE-4826-B998-5D6BA6EFDE01}"/>
            </a:ext>
          </a:extLst>
        </xdr:cNvPr>
        <xdr:cNvSpPr/>
      </xdr:nvSpPr>
      <xdr:spPr>
        <a:xfrm>
          <a:off x="6098540" y="180286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141644</xdr:rowOff>
    </xdr:from>
    <xdr:to>
      <xdr:col>41</xdr:col>
      <xdr:colOff>50800</xdr:colOff>
      <xdr:row>107</xdr:row>
      <xdr:rowOff>141991</xdr:rowOff>
    </xdr:to>
    <xdr:cxnSp macro="">
      <xdr:nvCxnSpPr>
        <xdr:cNvPr id="382" name="直線コネクタ 381">
          <a:extLst>
            <a:ext uri="{FF2B5EF4-FFF2-40B4-BE49-F238E27FC236}">
              <a16:creationId xmlns:a16="http://schemas.microsoft.com/office/drawing/2014/main" id="{319156EE-3981-4429-A712-973396C4E73D}"/>
            </a:ext>
          </a:extLst>
        </xdr:cNvPr>
        <xdr:cNvCxnSpPr/>
      </xdr:nvCxnSpPr>
      <xdr:spPr>
        <a:xfrm flipV="1">
          <a:off x="6149340" y="18079124"/>
          <a:ext cx="7747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25176</xdr:rowOff>
    </xdr:from>
    <xdr:ext cx="599010" cy="259045"/>
    <xdr:sp macro="" textlink="">
      <xdr:nvSpPr>
        <xdr:cNvPr id="383" name="n_1aveValue【港湾・漁港】&#10;一人当たり有形固定資産（償却資産）額">
          <a:extLst>
            <a:ext uri="{FF2B5EF4-FFF2-40B4-BE49-F238E27FC236}">
              <a16:creationId xmlns:a16="http://schemas.microsoft.com/office/drawing/2014/main" id="{D2B791E4-14C5-49B9-A395-4FF87614592E}"/>
            </a:ext>
          </a:extLst>
        </xdr:cNvPr>
        <xdr:cNvSpPr txBox="1"/>
      </xdr:nvSpPr>
      <xdr:spPr>
        <a:xfrm>
          <a:off x="8214575" y="174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16352</xdr:rowOff>
    </xdr:from>
    <xdr:ext cx="599010" cy="259045"/>
    <xdr:sp macro="" textlink="">
      <xdr:nvSpPr>
        <xdr:cNvPr id="384" name="n_2aveValue【港湾・漁港】&#10;一人当たり有形固定資産（償却資産）額">
          <a:extLst>
            <a:ext uri="{FF2B5EF4-FFF2-40B4-BE49-F238E27FC236}">
              <a16:creationId xmlns:a16="http://schemas.microsoft.com/office/drawing/2014/main" id="{ED0DC607-96C4-4EED-BEB7-C053FCADACFC}"/>
            </a:ext>
          </a:extLst>
        </xdr:cNvPr>
        <xdr:cNvSpPr txBox="1"/>
      </xdr:nvSpPr>
      <xdr:spPr>
        <a:xfrm>
          <a:off x="7444955" y="1745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66676</xdr:rowOff>
    </xdr:from>
    <xdr:ext cx="534377" cy="259045"/>
    <xdr:sp macro="" textlink="">
      <xdr:nvSpPr>
        <xdr:cNvPr id="385" name="n_3aveValue【港湾・漁港】&#10;一人当たり有形固定資産（償却資産）額">
          <a:extLst>
            <a:ext uri="{FF2B5EF4-FFF2-40B4-BE49-F238E27FC236}">
              <a16:creationId xmlns:a16="http://schemas.microsoft.com/office/drawing/2014/main" id="{D513FE1B-0323-40FE-9FD7-672D969F950B}"/>
            </a:ext>
          </a:extLst>
        </xdr:cNvPr>
        <xdr:cNvSpPr txBox="1"/>
      </xdr:nvSpPr>
      <xdr:spPr>
        <a:xfrm>
          <a:off x="6702571" y="175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25592</xdr:rowOff>
    </xdr:from>
    <xdr:ext cx="599010" cy="259045"/>
    <xdr:sp macro="" textlink="">
      <xdr:nvSpPr>
        <xdr:cNvPr id="386" name="n_4aveValue【港湾・漁港】&#10;一人当たり有形固定資産（償却資産）額">
          <a:extLst>
            <a:ext uri="{FF2B5EF4-FFF2-40B4-BE49-F238E27FC236}">
              <a16:creationId xmlns:a16="http://schemas.microsoft.com/office/drawing/2014/main" id="{7DB4F6EA-7452-4715-A26D-5225DAEC16A6}"/>
            </a:ext>
          </a:extLst>
        </xdr:cNvPr>
        <xdr:cNvSpPr txBox="1"/>
      </xdr:nvSpPr>
      <xdr:spPr>
        <a:xfrm>
          <a:off x="5872695" y="1746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9309</xdr:rowOff>
    </xdr:from>
    <xdr:ext cx="534377" cy="259045"/>
    <xdr:sp macro="" textlink="">
      <xdr:nvSpPr>
        <xdr:cNvPr id="387" name="n_1mainValue【港湾・漁港】&#10;一人当たり有形固定資産（償却資産）額">
          <a:extLst>
            <a:ext uri="{FF2B5EF4-FFF2-40B4-BE49-F238E27FC236}">
              <a16:creationId xmlns:a16="http://schemas.microsoft.com/office/drawing/2014/main" id="{5AE156E7-C529-460A-B339-F7714A95A690}"/>
            </a:ext>
          </a:extLst>
        </xdr:cNvPr>
        <xdr:cNvSpPr txBox="1"/>
      </xdr:nvSpPr>
      <xdr:spPr>
        <a:xfrm>
          <a:off x="8239271" y="181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10451</xdr:rowOff>
    </xdr:from>
    <xdr:ext cx="534377" cy="259045"/>
    <xdr:sp macro="" textlink="">
      <xdr:nvSpPr>
        <xdr:cNvPr id="388" name="n_2mainValue【港湾・漁港】&#10;一人当たり有形固定資産（償却資産）額">
          <a:extLst>
            <a:ext uri="{FF2B5EF4-FFF2-40B4-BE49-F238E27FC236}">
              <a16:creationId xmlns:a16="http://schemas.microsoft.com/office/drawing/2014/main" id="{6A954B23-90C1-492D-B338-F45512308E25}"/>
            </a:ext>
          </a:extLst>
        </xdr:cNvPr>
        <xdr:cNvSpPr txBox="1"/>
      </xdr:nvSpPr>
      <xdr:spPr>
        <a:xfrm>
          <a:off x="7477271" y="181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12121</xdr:rowOff>
    </xdr:from>
    <xdr:ext cx="534377" cy="259045"/>
    <xdr:sp macro="" textlink="">
      <xdr:nvSpPr>
        <xdr:cNvPr id="389" name="n_3mainValue【港湾・漁港】&#10;一人当たり有形固定資産（償却資産）額">
          <a:extLst>
            <a:ext uri="{FF2B5EF4-FFF2-40B4-BE49-F238E27FC236}">
              <a16:creationId xmlns:a16="http://schemas.microsoft.com/office/drawing/2014/main" id="{ACD659CA-BC11-4D12-879B-7CB7107402F7}"/>
            </a:ext>
          </a:extLst>
        </xdr:cNvPr>
        <xdr:cNvSpPr txBox="1"/>
      </xdr:nvSpPr>
      <xdr:spPr>
        <a:xfrm>
          <a:off x="6702571" y="181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12468</xdr:rowOff>
    </xdr:from>
    <xdr:ext cx="534377" cy="259045"/>
    <xdr:sp macro="" textlink="">
      <xdr:nvSpPr>
        <xdr:cNvPr id="390" name="n_4mainValue【港湾・漁港】&#10;一人当たり有形固定資産（償却資産）額">
          <a:extLst>
            <a:ext uri="{FF2B5EF4-FFF2-40B4-BE49-F238E27FC236}">
              <a16:creationId xmlns:a16="http://schemas.microsoft.com/office/drawing/2014/main" id="{99312949-1BA1-40F7-A696-DFD2E9ACCA72}"/>
            </a:ext>
          </a:extLst>
        </xdr:cNvPr>
        <xdr:cNvSpPr txBox="1"/>
      </xdr:nvSpPr>
      <xdr:spPr>
        <a:xfrm>
          <a:off x="5905011" y="181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C2F27FC8-6163-4C23-8009-CF189673A8F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E4A8E03B-A8FA-4863-81CE-57ED009F6FB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FC6361AF-B40B-4AFF-BBD2-96727DCF5C1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F519F5B-A4C3-4B2A-84E4-7D7CD27C058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5C9DF934-DA6A-4070-AE79-2D81AFFDE057}"/>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1B73AFE1-7EC7-42A3-B697-990379B7433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C61C421F-5E50-4FDA-AD96-B462EFDC95D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74922A4A-3999-4529-A816-179B36BBA28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75651198-5815-488D-A20F-747E5480D98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769A6D35-34FA-40B8-8FA5-9CF5012D34D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806D6842-A126-4584-B4DF-6784B7A0E0C3}"/>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63195459-9457-4BF9-8C33-5AA3B007AD9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2CA18F0D-F5EB-4A21-8D33-B85F363E2C64}"/>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6A72B0BD-59FE-427F-94E6-57B998C965FF}"/>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5DDA40DB-B9CB-438D-96D1-3EAC2510A9CC}"/>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0A3045BA-D2AB-4146-98B1-B192CB65297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034FF7CD-5895-49BD-AE9E-D3D491AB5F2A}"/>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E68F1004-B626-4360-A31F-5ECDB5BC8E83}"/>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C33EE02C-ABDE-4BA3-8F10-3798D60215FE}"/>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5A68061D-B1DE-449F-BFF1-A9B47FB2DCE9}"/>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4022AEF8-0706-451E-9715-907063E64F1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E4535CB8-2DA0-4CC9-988C-A3AF53EAC94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55389586-8AB3-4A71-A6EC-978CFD080AF3}"/>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F7DDC043-BF5D-464A-A51A-7EAD22F2400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5D07D605-E98C-42BC-A455-1C830A12E27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E948E939-878A-4EEC-B605-0FB5A1204BE9}"/>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002D1813-A33C-4FB0-967F-90A00A0E3BD2}"/>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57F6970D-DD4D-471F-9824-6DE625E0B0E1}"/>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22801F88-3151-4C5F-8F57-23C56CEA16DE}"/>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0" name="直線コネクタ 419">
          <a:extLst>
            <a:ext uri="{FF2B5EF4-FFF2-40B4-BE49-F238E27FC236}">
              <a16:creationId xmlns:a16="http://schemas.microsoft.com/office/drawing/2014/main" id="{9C56A303-36AB-423C-95A7-44912FAE9EA9}"/>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CB4DFC65-E212-4E4F-B74B-68525174CD94}"/>
            </a:ext>
          </a:extLst>
        </xdr:cNvPr>
        <xdr:cNvSpPr txBox="1"/>
      </xdr:nvSpPr>
      <xdr:spPr>
        <a:xfrm>
          <a:off x="14414500" y="6203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2" name="フローチャート: 判断 421">
          <a:extLst>
            <a:ext uri="{FF2B5EF4-FFF2-40B4-BE49-F238E27FC236}">
              <a16:creationId xmlns:a16="http://schemas.microsoft.com/office/drawing/2014/main" id="{8BED97B9-448B-443A-A6B4-CD37DB4F3841}"/>
            </a:ext>
          </a:extLst>
        </xdr:cNvPr>
        <xdr:cNvSpPr/>
      </xdr:nvSpPr>
      <xdr:spPr>
        <a:xfrm>
          <a:off x="14325600" y="63521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3" name="フローチャート: 判断 422">
          <a:extLst>
            <a:ext uri="{FF2B5EF4-FFF2-40B4-BE49-F238E27FC236}">
              <a16:creationId xmlns:a16="http://schemas.microsoft.com/office/drawing/2014/main" id="{F8C9B67D-686D-4B17-8BAE-5399AB3D32C6}"/>
            </a:ext>
          </a:extLst>
        </xdr:cNvPr>
        <xdr:cNvSpPr/>
      </xdr:nvSpPr>
      <xdr:spPr>
        <a:xfrm>
          <a:off x="13578840" y="6339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4" name="フローチャート: 判断 423">
          <a:extLst>
            <a:ext uri="{FF2B5EF4-FFF2-40B4-BE49-F238E27FC236}">
              <a16:creationId xmlns:a16="http://schemas.microsoft.com/office/drawing/2014/main" id="{522B6BBA-1328-4C90-A00D-1AE403CAED5F}"/>
            </a:ext>
          </a:extLst>
        </xdr:cNvPr>
        <xdr:cNvSpPr/>
      </xdr:nvSpPr>
      <xdr:spPr>
        <a:xfrm>
          <a:off x="12804140" y="6335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5" name="フローチャート: 判断 424">
          <a:extLst>
            <a:ext uri="{FF2B5EF4-FFF2-40B4-BE49-F238E27FC236}">
              <a16:creationId xmlns:a16="http://schemas.microsoft.com/office/drawing/2014/main" id="{09A892DD-A514-44D9-A6D7-868F50CFF801}"/>
            </a:ext>
          </a:extLst>
        </xdr:cNvPr>
        <xdr:cNvSpPr/>
      </xdr:nvSpPr>
      <xdr:spPr>
        <a:xfrm>
          <a:off x="12029440" y="635707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6" name="フローチャート: 判断 425">
          <a:extLst>
            <a:ext uri="{FF2B5EF4-FFF2-40B4-BE49-F238E27FC236}">
              <a16:creationId xmlns:a16="http://schemas.microsoft.com/office/drawing/2014/main" id="{4C3DF669-5C06-4B78-BD8E-829B1D2E29D6}"/>
            </a:ext>
          </a:extLst>
        </xdr:cNvPr>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F190EDD-0092-49CD-B337-D0122B89DC4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9DDD64A-7C84-443F-9A54-B9AE07810BA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9FA3A83-9051-4104-AA0C-04613E95596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9AC1BFD-AACD-419C-8EC1-C4D8E042CDA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13D1A57-E945-44A9-A5C6-A41AC3836BE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15603</xdr:rowOff>
    </xdr:from>
    <xdr:to>
      <xdr:col>85</xdr:col>
      <xdr:colOff>177800</xdr:colOff>
      <xdr:row>42</xdr:row>
      <xdr:rowOff>117203</xdr:rowOff>
    </xdr:to>
    <xdr:sp macro="" textlink="">
      <xdr:nvSpPr>
        <xdr:cNvPr id="432" name="楕円 431">
          <a:extLst>
            <a:ext uri="{FF2B5EF4-FFF2-40B4-BE49-F238E27FC236}">
              <a16:creationId xmlns:a16="http://schemas.microsoft.com/office/drawing/2014/main" id="{21986C57-CD62-43D4-A5C5-82D11812D241}"/>
            </a:ext>
          </a:extLst>
        </xdr:cNvPr>
        <xdr:cNvSpPr/>
      </xdr:nvSpPr>
      <xdr:spPr>
        <a:xfrm>
          <a:off x="14325600" y="705648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101980</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C6F8A7AD-2722-4E6E-BAD7-5B2D8CFB9128}"/>
            </a:ext>
          </a:extLst>
        </xdr:cNvPr>
        <xdr:cNvSpPr txBox="1"/>
      </xdr:nvSpPr>
      <xdr:spPr>
        <a:xfrm>
          <a:off x="14414500" y="6975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27033</xdr:rowOff>
    </xdr:from>
    <xdr:to>
      <xdr:col>81</xdr:col>
      <xdr:colOff>101600</xdr:colOff>
      <xdr:row>42</xdr:row>
      <xdr:rowOff>128633</xdr:rowOff>
    </xdr:to>
    <xdr:sp macro="" textlink="">
      <xdr:nvSpPr>
        <xdr:cNvPr id="434" name="楕円 433">
          <a:extLst>
            <a:ext uri="{FF2B5EF4-FFF2-40B4-BE49-F238E27FC236}">
              <a16:creationId xmlns:a16="http://schemas.microsoft.com/office/drawing/2014/main" id="{7997D21C-37B9-4937-BD7E-95F1A5679843}"/>
            </a:ext>
          </a:extLst>
        </xdr:cNvPr>
        <xdr:cNvSpPr/>
      </xdr:nvSpPr>
      <xdr:spPr>
        <a:xfrm>
          <a:off x="1357884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66403</xdr:rowOff>
    </xdr:from>
    <xdr:to>
      <xdr:col>85</xdr:col>
      <xdr:colOff>127000</xdr:colOff>
      <xdr:row>42</xdr:row>
      <xdr:rowOff>77833</xdr:rowOff>
    </xdr:to>
    <xdr:cxnSp macro="">
      <xdr:nvCxnSpPr>
        <xdr:cNvPr id="435" name="直線コネクタ 434">
          <a:extLst>
            <a:ext uri="{FF2B5EF4-FFF2-40B4-BE49-F238E27FC236}">
              <a16:creationId xmlns:a16="http://schemas.microsoft.com/office/drawing/2014/main" id="{64B46637-A703-46AB-9787-B05FD0C17DC2}"/>
            </a:ext>
          </a:extLst>
        </xdr:cNvPr>
        <xdr:cNvCxnSpPr/>
      </xdr:nvCxnSpPr>
      <xdr:spPr>
        <a:xfrm flipV="1">
          <a:off x="13629640" y="7107283"/>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25400</xdr:rowOff>
    </xdr:from>
    <xdr:to>
      <xdr:col>76</xdr:col>
      <xdr:colOff>165100</xdr:colOff>
      <xdr:row>42</xdr:row>
      <xdr:rowOff>127000</xdr:rowOff>
    </xdr:to>
    <xdr:sp macro="" textlink="">
      <xdr:nvSpPr>
        <xdr:cNvPr id="436" name="楕円 435">
          <a:extLst>
            <a:ext uri="{FF2B5EF4-FFF2-40B4-BE49-F238E27FC236}">
              <a16:creationId xmlns:a16="http://schemas.microsoft.com/office/drawing/2014/main" id="{6F2AC6D1-983F-4C54-B189-453E3CD57768}"/>
            </a:ext>
          </a:extLst>
        </xdr:cNvPr>
        <xdr:cNvSpPr/>
      </xdr:nvSpPr>
      <xdr:spPr>
        <a:xfrm>
          <a:off x="1280414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76200</xdr:rowOff>
    </xdr:from>
    <xdr:to>
      <xdr:col>81</xdr:col>
      <xdr:colOff>50800</xdr:colOff>
      <xdr:row>42</xdr:row>
      <xdr:rowOff>77833</xdr:rowOff>
    </xdr:to>
    <xdr:cxnSp macro="">
      <xdr:nvCxnSpPr>
        <xdr:cNvPr id="437" name="直線コネクタ 436">
          <a:extLst>
            <a:ext uri="{FF2B5EF4-FFF2-40B4-BE49-F238E27FC236}">
              <a16:creationId xmlns:a16="http://schemas.microsoft.com/office/drawing/2014/main" id="{270D41B6-7D3D-4FEE-B384-3A42AD63436C}"/>
            </a:ext>
          </a:extLst>
        </xdr:cNvPr>
        <xdr:cNvCxnSpPr/>
      </xdr:nvCxnSpPr>
      <xdr:spPr>
        <a:xfrm>
          <a:off x="12854940" y="7117080"/>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25400</xdr:rowOff>
    </xdr:from>
    <xdr:to>
      <xdr:col>72</xdr:col>
      <xdr:colOff>38100</xdr:colOff>
      <xdr:row>42</xdr:row>
      <xdr:rowOff>127000</xdr:rowOff>
    </xdr:to>
    <xdr:sp macro="" textlink="">
      <xdr:nvSpPr>
        <xdr:cNvPr id="438" name="楕円 437">
          <a:extLst>
            <a:ext uri="{FF2B5EF4-FFF2-40B4-BE49-F238E27FC236}">
              <a16:creationId xmlns:a16="http://schemas.microsoft.com/office/drawing/2014/main" id="{CEBB546B-E062-4CF3-BC21-0E737A080CAB}"/>
            </a:ext>
          </a:extLst>
        </xdr:cNvPr>
        <xdr:cNvSpPr/>
      </xdr:nvSpPr>
      <xdr:spPr>
        <a:xfrm>
          <a:off x="12029440" y="7066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76200</xdr:rowOff>
    </xdr:from>
    <xdr:to>
      <xdr:col>76</xdr:col>
      <xdr:colOff>114300</xdr:colOff>
      <xdr:row>42</xdr:row>
      <xdr:rowOff>76200</xdr:rowOff>
    </xdr:to>
    <xdr:cxnSp macro="">
      <xdr:nvCxnSpPr>
        <xdr:cNvPr id="439" name="直線コネクタ 438">
          <a:extLst>
            <a:ext uri="{FF2B5EF4-FFF2-40B4-BE49-F238E27FC236}">
              <a16:creationId xmlns:a16="http://schemas.microsoft.com/office/drawing/2014/main" id="{675840E4-D133-4F42-BF15-62BE2A61A7A1}"/>
            </a:ext>
          </a:extLst>
        </xdr:cNvPr>
        <xdr:cNvCxnSpPr/>
      </xdr:nvCxnSpPr>
      <xdr:spPr>
        <a:xfrm>
          <a:off x="12072620" y="71170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23767</xdr:rowOff>
    </xdr:from>
    <xdr:to>
      <xdr:col>67</xdr:col>
      <xdr:colOff>101600</xdr:colOff>
      <xdr:row>42</xdr:row>
      <xdr:rowOff>125367</xdr:rowOff>
    </xdr:to>
    <xdr:sp macro="" textlink="">
      <xdr:nvSpPr>
        <xdr:cNvPr id="440" name="楕円 439">
          <a:extLst>
            <a:ext uri="{FF2B5EF4-FFF2-40B4-BE49-F238E27FC236}">
              <a16:creationId xmlns:a16="http://schemas.microsoft.com/office/drawing/2014/main" id="{178A060D-968B-4EB9-AA01-5ABB32FB7EC1}"/>
            </a:ext>
          </a:extLst>
        </xdr:cNvPr>
        <xdr:cNvSpPr/>
      </xdr:nvSpPr>
      <xdr:spPr>
        <a:xfrm>
          <a:off x="1123188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74567</xdr:rowOff>
    </xdr:from>
    <xdr:to>
      <xdr:col>71</xdr:col>
      <xdr:colOff>177800</xdr:colOff>
      <xdr:row>42</xdr:row>
      <xdr:rowOff>76200</xdr:rowOff>
    </xdr:to>
    <xdr:cxnSp macro="">
      <xdr:nvCxnSpPr>
        <xdr:cNvPr id="441" name="直線コネクタ 440">
          <a:extLst>
            <a:ext uri="{FF2B5EF4-FFF2-40B4-BE49-F238E27FC236}">
              <a16:creationId xmlns:a16="http://schemas.microsoft.com/office/drawing/2014/main" id="{B9C7D4BB-ED06-4B1E-AB5F-D907F5DA824E}"/>
            </a:ext>
          </a:extLst>
        </xdr:cNvPr>
        <xdr:cNvCxnSpPr/>
      </xdr:nvCxnSpPr>
      <xdr:spPr>
        <a:xfrm>
          <a:off x="11282680" y="7115447"/>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F3F3BD5A-4C39-4B8C-837E-F622212AB408}"/>
            </a:ext>
          </a:extLst>
        </xdr:cNvPr>
        <xdr:cNvSpPr txBox="1"/>
      </xdr:nvSpPr>
      <xdr:spPr>
        <a:xfrm>
          <a:off x="134372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642F7565-CB38-4517-AF67-32558DD4BF80}"/>
            </a:ext>
          </a:extLst>
        </xdr:cNvPr>
        <xdr:cNvSpPr txBox="1"/>
      </xdr:nvSpPr>
      <xdr:spPr>
        <a:xfrm>
          <a:off x="12675244" y="611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43BDD8A2-3694-4FFE-9049-A46F138FEEDA}"/>
            </a:ext>
          </a:extLst>
        </xdr:cNvPr>
        <xdr:cNvSpPr txBox="1"/>
      </xdr:nvSpPr>
      <xdr:spPr>
        <a:xfrm>
          <a:off x="119005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57936542-FD99-4480-A5D7-CE8CA6471FC2}"/>
            </a:ext>
          </a:extLst>
        </xdr:cNvPr>
        <xdr:cNvSpPr txBox="1"/>
      </xdr:nvSpPr>
      <xdr:spPr>
        <a:xfrm>
          <a:off x="1110298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119760</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1B96D3A5-7CCA-49E5-B5DA-8EF52E96BF44}"/>
            </a:ext>
          </a:extLst>
        </xdr:cNvPr>
        <xdr:cNvSpPr txBox="1"/>
      </xdr:nvSpPr>
      <xdr:spPr>
        <a:xfrm>
          <a:off x="134372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118127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CEFCAFC-9189-4B41-BC30-067F97692E3B}"/>
            </a:ext>
          </a:extLst>
        </xdr:cNvPr>
        <xdr:cNvSpPr txBox="1"/>
      </xdr:nvSpPr>
      <xdr:spPr>
        <a:xfrm>
          <a:off x="126752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118127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84081C89-AE54-44E2-A29B-9B47D3975C4E}"/>
            </a:ext>
          </a:extLst>
        </xdr:cNvPr>
        <xdr:cNvSpPr txBox="1"/>
      </xdr:nvSpPr>
      <xdr:spPr>
        <a:xfrm>
          <a:off x="119005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116494</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5A974A27-4B9A-4987-9BE1-855ED42D4D2B}"/>
            </a:ext>
          </a:extLst>
        </xdr:cNvPr>
        <xdr:cNvSpPr txBox="1"/>
      </xdr:nvSpPr>
      <xdr:spPr>
        <a:xfrm>
          <a:off x="1110298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6EFB8B36-18AE-42D8-B85F-01610DAEB01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8FC2478A-7724-4F4D-850F-8C4BDD83491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31AF903C-BD2A-497A-9570-F69B4F2CB46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31D6551F-5188-4946-B7C6-12CC21C323D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41ECF5A9-E37B-4B39-B7E2-7A52C657173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9E044F1-C852-4BBB-BE8B-409E1F7232A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DB4940ED-D504-486E-8390-004572B04DB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4799C953-5542-4DA4-9E80-835ACAB4120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AF1DFFD0-22FB-497E-A52A-359512E9BFF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DE8907A0-6186-47A6-9754-22411BF2016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72C00B11-4623-49D1-905C-B4794284B48E}"/>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79023385-037C-4CBC-8FAE-7EEC2654B078}"/>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B04DD9C4-0FC5-461C-A03B-16CB506AF5C2}"/>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2A8A9CE5-D71E-4048-80D1-75722F852FF3}"/>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5E153420-16A5-4099-8E0B-30FF5FFD4123}"/>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A5EC97E0-F560-49CF-8BC8-670DF50E5DAD}"/>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BE339173-D5A0-4E15-86A4-3F60527DC832}"/>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A845F2A3-986B-4FDC-A5A0-9A676EDB5908}"/>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5FD67E75-AE90-4D1D-9608-7F6CFFD7C2C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DB05479D-D277-41D8-A7B9-47288C453FC7}"/>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4FE1707-2A77-41F7-8734-6DCF472A989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1" name="直線コネクタ 470">
          <a:extLst>
            <a:ext uri="{FF2B5EF4-FFF2-40B4-BE49-F238E27FC236}">
              <a16:creationId xmlns:a16="http://schemas.microsoft.com/office/drawing/2014/main" id="{107B77BF-1EBD-4BC6-B8DC-63E411E59587}"/>
            </a:ext>
          </a:extLst>
        </xdr:cNvPr>
        <xdr:cNvCxnSpPr/>
      </xdr:nvCxnSpPr>
      <xdr:spPr>
        <a:xfrm flipV="1">
          <a:off x="19509104" y="582853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C74ADA98-E8FF-47E0-9C8A-6268117DDC4E}"/>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3" name="直線コネクタ 472">
          <a:extLst>
            <a:ext uri="{FF2B5EF4-FFF2-40B4-BE49-F238E27FC236}">
              <a16:creationId xmlns:a16="http://schemas.microsoft.com/office/drawing/2014/main" id="{5B2E1371-1323-402C-8C59-28D47F73E869}"/>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8353B995-AF1C-4657-977E-50DE8B2159E1}"/>
            </a:ext>
          </a:extLst>
        </xdr:cNvPr>
        <xdr:cNvSpPr txBox="1"/>
      </xdr:nvSpPr>
      <xdr:spPr>
        <a:xfrm>
          <a:off x="1954784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5" name="直線コネクタ 474">
          <a:extLst>
            <a:ext uri="{FF2B5EF4-FFF2-40B4-BE49-F238E27FC236}">
              <a16:creationId xmlns:a16="http://schemas.microsoft.com/office/drawing/2014/main" id="{7C3A78AD-26A2-41DA-81C8-69AB830A1DF3}"/>
            </a:ext>
          </a:extLst>
        </xdr:cNvPr>
        <xdr:cNvCxnSpPr/>
      </xdr:nvCxnSpPr>
      <xdr:spPr>
        <a:xfrm>
          <a:off x="19443700" y="5828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56739AC8-20C6-4BD5-90AC-C721344ACD2B}"/>
            </a:ext>
          </a:extLst>
        </xdr:cNvPr>
        <xdr:cNvSpPr txBox="1"/>
      </xdr:nvSpPr>
      <xdr:spPr>
        <a:xfrm>
          <a:off x="19547840" y="653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7" name="フローチャート: 判断 476">
          <a:extLst>
            <a:ext uri="{FF2B5EF4-FFF2-40B4-BE49-F238E27FC236}">
              <a16:creationId xmlns:a16="http://schemas.microsoft.com/office/drawing/2014/main" id="{FC893349-923C-42CE-B37D-145926495666}"/>
            </a:ext>
          </a:extLst>
        </xdr:cNvPr>
        <xdr:cNvSpPr/>
      </xdr:nvSpPr>
      <xdr:spPr>
        <a:xfrm>
          <a:off x="1945894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78" name="フローチャート: 判断 477">
          <a:extLst>
            <a:ext uri="{FF2B5EF4-FFF2-40B4-BE49-F238E27FC236}">
              <a16:creationId xmlns:a16="http://schemas.microsoft.com/office/drawing/2014/main" id="{350D0A70-BBF6-4330-BF1A-92CD52910724}"/>
            </a:ext>
          </a:extLst>
        </xdr:cNvPr>
        <xdr:cNvSpPr/>
      </xdr:nvSpPr>
      <xdr:spPr>
        <a:xfrm>
          <a:off x="1873504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79" name="フローチャート: 判断 478">
          <a:extLst>
            <a:ext uri="{FF2B5EF4-FFF2-40B4-BE49-F238E27FC236}">
              <a16:creationId xmlns:a16="http://schemas.microsoft.com/office/drawing/2014/main" id="{C262EF37-79AD-4E85-B374-57BB84DA42E3}"/>
            </a:ext>
          </a:extLst>
        </xdr:cNvPr>
        <xdr:cNvSpPr/>
      </xdr:nvSpPr>
      <xdr:spPr>
        <a:xfrm>
          <a:off x="17937480" y="6659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0" name="フローチャート: 判断 479">
          <a:extLst>
            <a:ext uri="{FF2B5EF4-FFF2-40B4-BE49-F238E27FC236}">
              <a16:creationId xmlns:a16="http://schemas.microsoft.com/office/drawing/2014/main" id="{EB9613AE-D9D4-455A-82CE-853664AD90FE}"/>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1" name="フローチャート: 判断 480">
          <a:extLst>
            <a:ext uri="{FF2B5EF4-FFF2-40B4-BE49-F238E27FC236}">
              <a16:creationId xmlns:a16="http://schemas.microsoft.com/office/drawing/2014/main" id="{C18654EC-8C16-45D9-8830-81647BEE7EAD}"/>
            </a:ext>
          </a:extLst>
        </xdr:cNvPr>
        <xdr:cNvSpPr/>
      </xdr:nvSpPr>
      <xdr:spPr>
        <a:xfrm>
          <a:off x="16388080" y="6670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A0828BE-1F44-4EDD-B45B-4058C4613F8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16F33EE-FFA5-4F13-B82A-A4D734E0D1F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F9265BD-1495-4141-BA9D-CD97E7351AF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100CE90-E248-4E24-885E-EF8CACA680D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065EE62-573B-4019-9884-0FCF54B7D90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487" name="楕円 486">
          <a:extLst>
            <a:ext uri="{FF2B5EF4-FFF2-40B4-BE49-F238E27FC236}">
              <a16:creationId xmlns:a16="http://schemas.microsoft.com/office/drawing/2014/main" id="{85CE9EDD-ECA6-40A3-9BF2-C2DEE66657F2}"/>
            </a:ext>
          </a:extLst>
        </xdr:cNvPr>
        <xdr:cNvSpPr/>
      </xdr:nvSpPr>
      <xdr:spPr>
        <a:xfrm>
          <a:off x="1945894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D15FB174-8B8A-48D4-A13B-12A6DCBFEB71}"/>
            </a:ext>
          </a:extLst>
        </xdr:cNvPr>
        <xdr:cNvSpPr txBox="1"/>
      </xdr:nvSpPr>
      <xdr:spPr>
        <a:xfrm>
          <a:off x="19547840" y="68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45974</xdr:rowOff>
    </xdr:from>
    <xdr:to>
      <xdr:col>112</xdr:col>
      <xdr:colOff>38100</xdr:colOff>
      <xdr:row>41</xdr:row>
      <xdr:rowOff>147574</xdr:rowOff>
    </xdr:to>
    <xdr:sp macro="" textlink="">
      <xdr:nvSpPr>
        <xdr:cNvPr id="489" name="楕円 488">
          <a:extLst>
            <a:ext uri="{FF2B5EF4-FFF2-40B4-BE49-F238E27FC236}">
              <a16:creationId xmlns:a16="http://schemas.microsoft.com/office/drawing/2014/main" id="{CB39CC5D-65E4-4CF0-B072-2A932B55617A}"/>
            </a:ext>
          </a:extLst>
        </xdr:cNvPr>
        <xdr:cNvSpPr/>
      </xdr:nvSpPr>
      <xdr:spPr>
        <a:xfrm>
          <a:off x="18735040" y="6919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96774</xdr:rowOff>
    </xdr:from>
    <xdr:to>
      <xdr:col>116</xdr:col>
      <xdr:colOff>63500</xdr:colOff>
      <xdr:row>41</xdr:row>
      <xdr:rowOff>96774</xdr:rowOff>
    </xdr:to>
    <xdr:cxnSp macro="">
      <xdr:nvCxnSpPr>
        <xdr:cNvPr id="490" name="直線コネクタ 489">
          <a:extLst>
            <a:ext uri="{FF2B5EF4-FFF2-40B4-BE49-F238E27FC236}">
              <a16:creationId xmlns:a16="http://schemas.microsoft.com/office/drawing/2014/main" id="{63B4E8E6-35FC-4250-A751-212C97C69168}"/>
            </a:ext>
          </a:extLst>
        </xdr:cNvPr>
        <xdr:cNvCxnSpPr/>
      </xdr:nvCxnSpPr>
      <xdr:spPr>
        <a:xfrm>
          <a:off x="18778220" y="697001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45974</xdr:rowOff>
    </xdr:from>
    <xdr:to>
      <xdr:col>107</xdr:col>
      <xdr:colOff>101600</xdr:colOff>
      <xdr:row>41</xdr:row>
      <xdr:rowOff>147574</xdr:rowOff>
    </xdr:to>
    <xdr:sp macro="" textlink="">
      <xdr:nvSpPr>
        <xdr:cNvPr id="491" name="楕円 490">
          <a:extLst>
            <a:ext uri="{FF2B5EF4-FFF2-40B4-BE49-F238E27FC236}">
              <a16:creationId xmlns:a16="http://schemas.microsoft.com/office/drawing/2014/main" id="{BA23703D-052A-4F53-9B59-40E52A0EB123}"/>
            </a:ext>
          </a:extLst>
        </xdr:cNvPr>
        <xdr:cNvSpPr/>
      </xdr:nvSpPr>
      <xdr:spPr>
        <a:xfrm>
          <a:off x="1793748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96774</xdr:rowOff>
    </xdr:from>
    <xdr:to>
      <xdr:col>111</xdr:col>
      <xdr:colOff>177800</xdr:colOff>
      <xdr:row>41</xdr:row>
      <xdr:rowOff>96774</xdr:rowOff>
    </xdr:to>
    <xdr:cxnSp macro="">
      <xdr:nvCxnSpPr>
        <xdr:cNvPr id="492" name="直線コネクタ 491">
          <a:extLst>
            <a:ext uri="{FF2B5EF4-FFF2-40B4-BE49-F238E27FC236}">
              <a16:creationId xmlns:a16="http://schemas.microsoft.com/office/drawing/2014/main" id="{12854357-E957-49FC-9CDA-749E89C22001}"/>
            </a:ext>
          </a:extLst>
        </xdr:cNvPr>
        <xdr:cNvCxnSpPr/>
      </xdr:nvCxnSpPr>
      <xdr:spPr>
        <a:xfrm>
          <a:off x="17988280" y="697001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493" name="楕円 492">
          <a:extLst>
            <a:ext uri="{FF2B5EF4-FFF2-40B4-BE49-F238E27FC236}">
              <a16:creationId xmlns:a16="http://schemas.microsoft.com/office/drawing/2014/main" id="{EB23DAF7-848F-40B8-985B-57E395B96A8B}"/>
            </a:ext>
          </a:extLst>
        </xdr:cNvPr>
        <xdr:cNvSpPr/>
      </xdr:nvSpPr>
      <xdr:spPr>
        <a:xfrm>
          <a:off x="1716278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96774</xdr:rowOff>
    </xdr:from>
    <xdr:to>
      <xdr:col>107</xdr:col>
      <xdr:colOff>50800</xdr:colOff>
      <xdr:row>41</xdr:row>
      <xdr:rowOff>96774</xdr:rowOff>
    </xdr:to>
    <xdr:cxnSp macro="">
      <xdr:nvCxnSpPr>
        <xdr:cNvPr id="494" name="直線コネクタ 493">
          <a:extLst>
            <a:ext uri="{FF2B5EF4-FFF2-40B4-BE49-F238E27FC236}">
              <a16:creationId xmlns:a16="http://schemas.microsoft.com/office/drawing/2014/main" id="{29A03698-A92E-401C-983B-AB82F071F146}"/>
            </a:ext>
          </a:extLst>
        </xdr:cNvPr>
        <xdr:cNvCxnSpPr/>
      </xdr:nvCxnSpPr>
      <xdr:spPr>
        <a:xfrm>
          <a:off x="17213580" y="697001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45974</xdr:rowOff>
    </xdr:from>
    <xdr:to>
      <xdr:col>98</xdr:col>
      <xdr:colOff>38100</xdr:colOff>
      <xdr:row>41</xdr:row>
      <xdr:rowOff>147574</xdr:rowOff>
    </xdr:to>
    <xdr:sp macro="" textlink="">
      <xdr:nvSpPr>
        <xdr:cNvPr id="495" name="楕円 494">
          <a:extLst>
            <a:ext uri="{FF2B5EF4-FFF2-40B4-BE49-F238E27FC236}">
              <a16:creationId xmlns:a16="http://schemas.microsoft.com/office/drawing/2014/main" id="{3079F903-9243-412F-A9A4-2F591E7FEAA3}"/>
            </a:ext>
          </a:extLst>
        </xdr:cNvPr>
        <xdr:cNvSpPr/>
      </xdr:nvSpPr>
      <xdr:spPr>
        <a:xfrm>
          <a:off x="16388080" y="6919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96774</xdr:rowOff>
    </xdr:from>
    <xdr:to>
      <xdr:col>102</xdr:col>
      <xdr:colOff>114300</xdr:colOff>
      <xdr:row>41</xdr:row>
      <xdr:rowOff>96774</xdr:rowOff>
    </xdr:to>
    <xdr:cxnSp macro="">
      <xdr:nvCxnSpPr>
        <xdr:cNvPr id="496" name="直線コネクタ 495">
          <a:extLst>
            <a:ext uri="{FF2B5EF4-FFF2-40B4-BE49-F238E27FC236}">
              <a16:creationId xmlns:a16="http://schemas.microsoft.com/office/drawing/2014/main" id="{53A431A8-CA76-45E8-BABB-137129231658}"/>
            </a:ext>
          </a:extLst>
        </xdr:cNvPr>
        <xdr:cNvCxnSpPr/>
      </xdr:nvCxnSpPr>
      <xdr:spPr>
        <a:xfrm>
          <a:off x="16431260" y="697001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2EC09EEA-7EDC-4BC7-AC9A-297D909C50CA}"/>
            </a:ext>
          </a:extLst>
        </xdr:cNvPr>
        <xdr:cNvSpPr txBox="1"/>
      </xdr:nvSpPr>
      <xdr:spPr>
        <a:xfrm>
          <a:off x="185611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4AB50C81-F6E6-441D-B025-072F9195391E}"/>
            </a:ext>
          </a:extLst>
        </xdr:cNvPr>
        <xdr:cNvSpPr txBox="1"/>
      </xdr:nvSpPr>
      <xdr:spPr>
        <a:xfrm>
          <a:off x="1777626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5696E269-8211-4631-81BB-FB02E9E28326}"/>
            </a:ext>
          </a:extLst>
        </xdr:cNvPr>
        <xdr:cNvSpPr txBox="1"/>
      </xdr:nvSpPr>
      <xdr:spPr>
        <a:xfrm>
          <a:off x="170015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C20A9034-A7EF-4886-989E-6FC748AB7E03}"/>
            </a:ext>
          </a:extLst>
        </xdr:cNvPr>
        <xdr:cNvSpPr txBox="1"/>
      </xdr:nvSpPr>
      <xdr:spPr>
        <a:xfrm>
          <a:off x="162268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138701</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12F2C684-AA32-44F8-8D73-B5D30F4C055F}"/>
            </a:ext>
          </a:extLst>
        </xdr:cNvPr>
        <xdr:cNvSpPr txBox="1"/>
      </xdr:nvSpPr>
      <xdr:spPr>
        <a:xfrm>
          <a:off x="1856112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138701</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5EB9A671-8CEB-42D5-9FC4-4BF3764F3057}"/>
            </a:ext>
          </a:extLst>
        </xdr:cNvPr>
        <xdr:cNvSpPr txBox="1"/>
      </xdr:nvSpPr>
      <xdr:spPr>
        <a:xfrm>
          <a:off x="1777626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27F9D4D7-D3BA-487D-9A3D-2ACE5C4C7215}"/>
            </a:ext>
          </a:extLst>
        </xdr:cNvPr>
        <xdr:cNvSpPr txBox="1"/>
      </xdr:nvSpPr>
      <xdr:spPr>
        <a:xfrm>
          <a:off x="1700156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138701</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63DED2A1-EB33-4D70-8B49-AF54ED38614C}"/>
            </a:ext>
          </a:extLst>
        </xdr:cNvPr>
        <xdr:cNvSpPr txBox="1"/>
      </xdr:nvSpPr>
      <xdr:spPr>
        <a:xfrm>
          <a:off x="1622686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A7F4B2E3-21BB-4A92-8D24-CE8D6DA7197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6B507C1E-8569-41F9-A964-4EB11030B54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D120C358-ACE9-433E-B1D5-28A50100079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586276CC-5772-423B-81D2-6F969DB8259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5A2705F9-B2D1-4C79-B976-099729EDE3B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3BEAAA63-79F0-43AC-9234-73B572155C7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EE8BB567-1C2E-4B6F-A83C-588DEB213E8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8304841-C535-430F-8CD1-1343220D174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1322F036-1CDA-4C0D-8C26-7079A162499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6DE1285D-71FA-4C51-A477-9ABAFF16D43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A89DD7EA-54FF-4E40-82B2-C14DCDA0534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DEB2C897-FB60-4DA7-9C08-97D5E7CB9D35}"/>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FEF33F76-984B-4E59-BBB2-8AB91DB354C5}"/>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C078A894-E7D1-4D12-9579-400030A197CB}"/>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D8B90F77-A306-42C8-A12A-F16FB6F891F5}"/>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47BED128-33E1-4F3C-941F-E625ED66F0BB}"/>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E22A5B16-1060-4BED-BEA1-2A0A9C8455D8}"/>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A0648C5C-2CEC-4B58-AC75-0C3D9B33D4B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331300E0-312B-4478-BE50-A6CDEDBBD973}"/>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B49D8A54-A319-46A7-A492-8BF198E5B5A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2EA8279E-4CF1-49FC-9A6F-E46656AB3926}"/>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BC2EB339-1B60-407E-A6A8-867D76324E7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ECE488A0-BDB0-4650-B4D3-66DA49D4C069}"/>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F15ABCBF-A663-4208-9E4C-A9767620315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29" name="直線コネクタ 528">
          <a:extLst>
            <a:ext uri="{FF2B5EF4-FFF2-40B4-BE49-F238E27FC236}">
              <a16:creationId xmlns:a16="http://schemas.microsoft.com/office/drawing/2014/main" id="{297461BE-4869-47DF-B4C5-4AB31BE4CFAA}"/>
            </a:ext>
          </a:extLst>
        </xdr:cNvPr>
        <xdr:cNvCxnSpPr/>
      </xdr:nvCxnSpPr>
      <xdr:spPr>
        <a:xfrm flipV="1">
          <a:off x="14375764" y="955548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7464E7DB-ED26-4EC0-9939-A83D876EEEEC}"/>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1" name="直線コネクタ 530">
          <a:extLst>
            <a:ext uri="{FF2B5EF4-FFF2-40B4-BE49-F238E27FC236}">
              <a16:creationId xmlns:a16="http://schemas.microsoft.com/office/drawing/2014/main" id="{4EA005D9-DE11-452A-A065-6E6DBFD1BA9D}"/>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44F33316-1F30-42AB-AC99-C3B80447787B}"/>
            </a:ext>
          </a:extLst>
        </xdr:cNvPr>
        <xdr:cNvSpPr txBox="1"/>
      </xdr:nvSpPr>
      <xdr:spPr>
        <a:xfrm>
          <a:off x="144145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3" name="直線コネクタ 532">
          <a:extLst>
            <a:ext uri="{FF2B5EF4-FFF2-40B4-BE49-F238E27FC236}">
              <a16:creationId xmlns:a16="http://schemas.microsoft.com/office/drawing/2014/main" id="{627EB19E-7FB0-4559-899A-45B8C102FB19}"/>
            </a:ext>
          </a:extLst>
        </xdr:cNvPr>
        <xdr:cNvCxnSpPr/>
      </xdr:nvCxnSpPr>
      <xdr:spPr>
        <a:xfrm>
          <a:off x="142875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3512E2B1-5A4A-4F61-81A1-302F1FFB60F6}"/>
            </a:ext>
          </a:extLst>
        </xdr:cNvPr>
        <xdr:cNvSpPr txBox="1"/>
      </xdr:nvSpPr>
      <xdr:spPr>
        <a:xfrm>
          <a:off x="144145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5" name="フローチャート: 判断 534">
          <a:extLst>
            <a:ext uri="{FF2B5EF4-FFF2-40B4-BE49-F238E27FC236}">
              <a16:creationId xmlns:a16="http://schemas.microsoft.com/office/drawing/2014/main" id="{C1937A3D-4389-4BAC-80F3-D1FE038625B7}"/>
            </a:ext>
          </a:extLst>
        </xdr:cNvPr>
        <xdr:cNvSpPr/>
      </xdr:nvSpPr>
      <xdr:spPr>
        <a:xfrm>
          <a:off x="14325600" y="100857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6" name="フローチャート: 判断 535">
          <a:extLst>
            <a:ext uri="{FF2B5EF4-FFF2-40B4-BE49-F238E27FC236}">
              <a16:creationId xmlns:a16="http://schemas.microsoft.com/office/drawing/2014/main" id="{CBE3D850-047B-47DE-BC26-7B9C76D175A3}"/>
            </a:ext>
          </a:extLst>
        </xdr:cNvPr>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37" name="フローチャート: 判断 536">
          <a:extLst>
            <a:ext uri="{FF2B5EF4-FFF2-40B4-BE49-F238E27FC236}">
              <a16:creationId xmlns:a16="http://schemas.microsoft.com/office/drawing/2014/main" id="{0BD5BEEB-C2FE-4BA7-97AA-A69BD188D691}"/>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38" name="フローチャート: 判断 537">
          <a:extLst>
            <a:ext uri="{FF2B5EF4-FFF2-40B4-BE49-F238E27FC236}">
              <a16:creationId xmlns:a16="http://schemas.microsoft.com/office/drawing/2014/main" id="{CB7FFBE2-C31A-4E89-A31B-E7D199DB8D8B}"/>
            </a:ext>
          </a:extLst>
        </xdr:cNvPr>
        <xdr:cNvSpPr/>
      </xdr:nvSpPr>
      <xdr:spPr>
        <a:xfrm>
          <a:off x="1202944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39" name="フローチャート: 判断 538">
          <a:extLst>
            <a:ext uri="{FF2B5EF4-FFF2-40B4-BE49-F238E27FC236}">
              <a16:creationId xmlns:a16="http://schemas.microsoft.com/office/drawing/2014/main" id="{2254F89E-A7F1-4701-A8FC-AA8C52E3F42A}"/>
            </a:ext>
          </a:extLst>
        </xdr:cNvPr>
        <xdr:cNvSpPr/>
      </xdr:nvSpPr>
      <xdr:spPr>
        <a:xfrm>
          <a:off x="1123188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FAED4DE-1D82-4869-A704-E7C38A326F2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DA43F8B-3C51-430E-9248-4086FD8EB2A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9ECC9B7-C311-4C3D-A240-C209AC3C1B0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9FD4391-F03C-4EEC-8AD4-77687705915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CB1F7CA-D2A3-4AD9-925D-534FBD7062C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156845</xdr:rowOff>
    </xdr:from>
    <xdr:to>
      <xdr:col>85</xdr:col>
      <xdr:colOff>177800</xdr:colOff>
      <xdr:row>63</xdr:row>
      <xdr:rowOff>86995</xdr:rowOff>
    </xdr:to>
    <xdr:sp macro="" textlink="">
      <xdr:nvSpPr>
        <xdr:cNvPr id="545" name="楕円 544">
          <a:extLst>
            <a:ext uri="{FF2B5EF4-FFF2-40B4-BE49-F238E27FC236}">
              <a16:creationId xmlns:a16="http://schemas.microsoft.com/office/drawing/2014/main" id="{0DAEA275-749F-4E95-8BB0-8FB861989B0A}"/>
            </a:ext>
          </a:extLst>
        </xdr:cNvPr>
        <xdr:cNvSpPr/>
      </xdr:nvSpPr>
      <xdr:spPr>
        <a:xfrm>
          <a:off x="14325600" y="105505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71772</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E0BCEAAC-CF38-4C76-B025-42DA0678D0A2}"/>
            </a:ext>
          </a:extLst>
        </xdr:cNvPr>
        <xdr:cNvSpPr txBox="1"/>
      </xdr:nvSpPr>
      <xdr:spPr>
        <a:xfrm>
          <a:off x="14414500" y="1046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137795</xdr:rowOff>
    </xdr:from>
    <xdr:to>
      <xdr:col>81</xdr:col>
      <xdr:colOff>101600</xdr:colOff>
      <xdr:row>63</xdr:row>
      <xdr:rowOff>67945</xdr:rowOff>
    </xdr:to>
    <xdr:sp macro="" textlink="">
      <xdr:nvSpPr>
        <xdr:cNvPr id="547" name="楕円 546">
          <a:extLst>
            <a:ext uri="{FF2B5EF4-FFF2-40B4-BE49-F238E27FC236}">
              <a16:creationId xmlns:a16="http://schemas.microsoft.com/office/drawing/2014/main" id="{9D66AFAC-989F-4635-BB90-1142516C60EB}"/>
            </a:ext>
          </a:extLst>
        </xdr:cNvPr>
        <xdr:cNvSpPr/>
      </xdr:nvSpPr>
      <xdr:spPr>
        <a:xfrm>
          <a:off x="13578840" y="10531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17145</xdr:rowOff>
    </xdr:from>
    <xdr:to>
      <xdr:col>85</xdr:col>
      <xdr:colOff>127000</xdr:colOff>
      <xdr:row>63</xdr:row>
      <xdr:rowOff>36195</xdr:rowOff>
    </xdr:to>
    <xdr:cxnSp macro="">
      <xdr:nvCxnSpPr>
        <xdr:cNvPr id="548" name="直線コネクタ 547">
          <a:extLst>
            <a:ext uri="{FF2B5EF4-FFF2-40B4-BE49-F238E27FC236}">
              <a16:creationId xmlns:a16="http://schemas.microsoft.com/office/drawing/2014/main" id="{B084897E-8389-40E4-8D15-28DAC4628593}"/>
            </a:ext>
          </a:extLst>
        </xdr:cNvPr>
        <xdr:cNvCxnSpPr/>
      </xdr:nvCxnSpPr>
      <xdr:spPr>
        <a:xfrm>
          <a:off x="13629640" y="10578465"/>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113030</xdr:rowOff>
    </xdr:from>
    <xdr:to>
      <xdr:col>76</xdr:col>
      <xdr:colOff>165100</xdr:colOff>
      <xdr:row>63</xdr:row>
      <xdr:rowOff>43180</xdr:rowOff>
    </xdr:to>
    <xdr:sp macro="" textlink="">
      <xdr:nvSpPr>
        <xdr:cNvPr id="549" name="楕円 548">
          <a:extLst>
            <a:ext uri="{FF2B5EF4-FFF2-40B4-BE49-F238E27FC236}">
              <a16:creationId xmlns:a16="http://schemas.microsoft.com/office/drawing/2014/main" id="{082CE34F-49A3-49CF-99C5-3E4D565CCDFB}"/>
            </a:ext>
          </a:extLst>
        </xdr:cNvPr>
        <xdr:cNvSpPr/>
      </xdr:nvSpPr>
      <xdr:spPr>
        <a:xfrm>
          <a:off x="12804140" y="10506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163830</xdr:rowOff>
    </xdr:from>
    <xdr:to>
      <xdr:col>81</xdr:col>
      <xdr:colOff>50800</xdr:colOff>
      <xdr:row>63</xdr:row>
      <xdr:rowOff>17145</xdr:rowOff>
    </xdr:to>
    <xdr:cxnSp macro="">
      <xdr:nvCxnSpPr>
        <xdr:cNvPr id="550" name="直線コネクタ 549">
          <a:extLst>
            <a:ext uri="{FF2B5EF4-FFF2-40B4-BE49-F238E27FC236}">
              <a16:creationId xmlns:a16="http://schemas.microsoft.com/office/drawing/2014/main" id="{688CEAE1-91B0-403A-9242-043F9E11BBB7}"/>
            </a:ext>
          </a:extLst>
        </xdr:cNvPr>
        <xdr:cNvCxnSpPr/>
      </xdr:nvCxnSpPr>
      <xdr:spPr>
        <a:xfrm>
          <a:off x="12854940" y="1055751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149225</xdr:rowOff>
    </xdr:from>
    <xdr:to>
      <xdr:col>72</xdr:col>
      <xdr:colOff>38100</xdr:colOff>
      <xdr:row>63</xdr:row>
      <xdr:rowOff>79375</xdr:rowOff>
    </xdr:to>
    <xdr:sp macro="" textlink="">
      <xdr:nvSpPr>
        <xdr:cNvPr id="551" name="楕円 550">
          <a:extLst>
            <a:ext uri="{FF2B5EF4-FFF2-40B4-BE49-F238E27FC236}">
              <a16:creationId xmlns:a16="http://schemas.microsoft.com/office/drawing/2014/main" id="{13E7D5E2-7625-4F37-A94D-4CE790B22CBB}"/>
            </a:ext>
          </a:extLst>
        </xdr:cNvPr>
        <xdr:cNvSpPr/>
      </xdr:nvSpPr>
      <xdr:spPr>
        <a:xfrm>
          <a:off x="12029440" y="10542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163830</xdr:rowOff>
    </xdr:from>
    <xdr:to>
      <xdr:col>76</xdr:col>
      <xdr:colOff>114300</xdr:colOff>
      <xdr:row>63</xdr:row>
      <xdr:rowOff>28575</xdr:rowOff>
    </xdr:to>
    <xdr:cxnSp macro="">
      <xdr:nvCxnSpPr>
        <xdr:cNvPr id="552" name="直線コネクタ 551">
          <a:extLst>
            <a:ext uri="{FF2B5EF4-FFF2-40B4-BE49-F238E27FC236}">
              <a16:creationId xmlns:a16="http://schemas.microsoft.com/office/drawing/2014/main" id="{270DEFC2-EB3E-4627-82CB-36FB0EB2B0AE}"/>
            </a:ext>
          </a:extLst>
        </xdr:cNvPr>
        <xdr:cNvCxnSpPr/>
      </xdr:nvCxnSpPr>
      <xdr:spPr>
        <a:xfrm flipV="1">
          <a:off x="12072620" y="1055751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126365</xdr:rowOff>
    </xdr:from>
    <xdr:to>
      <xdr:col>67</xdr:col>
      <xdr:colOff>101600</xdr:colOff>
      <xdr:row>63</xdr:row>
      <xdr:rowOff>56515</xdr:rowOff>
    </xdr:to>
    <xdr:sp macro="" textlink="">
      <xdr:nvSpPr>
        <xdr:cNvPr id="553" name="楕円 552">
          <a:extLst>
            <a:ext uri="{FF2B5EF4-FFF2-40B4-BE49-F238E27FC236}">
              <a16:creationId xmlns:a16="http://schemas.microsoft.com/office/drawing/2014/main" id="{26C022C6-59BB-45C8-99BB-14A75B2ABE71}"/>
            </a:ext>
          </a:extLst>
        </xdr:cNvPr>
        <xdr:cNvSpPr/>
      </xdr:nvSpPr>
      <xdr:spPr>
        <a:xfrm>
          <a:off x="11231880" y="1052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5715</xdr:rowOff>
    </xdr:from>
    <xdr:to>
      <xdr:col>71</xdr:col>
      <xdr:colOff>177800</xdr:colOff>
      <xdr:row>63</xdr:row>
      <xdr:rowOff>28575</xdr:rowOff>
    </xdr:to>
    <xdr:cxnSp macro="">
      <xdr:nvCxnSpPr>
        <xdr:cNvPr id="554" name="直線コネクタ 553">
          <a:extLst>
            <a:ext uri="{FF2B5EF4-FFF2-40B4-BE49-F238E27FC236}">
              <a16:creationId xmlns:a16="http://schemas.microsoft.com/office/drawing/2014/main" id="{5286A499-1188-45EE-AC3B-D31BF509BCB9}"/>
            </a:ext>
          </a:extLst>
        </xdr:cNvPr>
        <xdr:cNvCxnSpPr/>
      </xdr:nvCxnSpPr>
      <xdr:spPr>
        <a:xfrm>
          <a:off x="11282680" y="1056703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5" name="n_1aveValue【学校施設】&#10;有形固定資産減価償却率">
          <a:extLst>
            <a:ext uri="{FF2B5EF4-FFF2-40B4-BE49-F238E27FC236}">
              <a16:creationId xmlns:a16="http://schemas.microsoft.com/office/drawing/2014/main" id="{3889E9DB-2C69-47EE-9CA8-AF6370D32612}"/>
            </a:ext>
          </a:extLst>
        </xdr:cNvPr>
        <xdr:cNvSpPr txBox="1"/>
      </xdr:nvSpPr>
      <xdr:spPr>
        <a:xfrm>
          <a:off x="134372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6" name="n_2aveValue【学校施設】&#10;有形固定資産減価償却率">
          <a:extLst>
            <a:ext uri="{FF2B5EF4-FFF2-40B4-BE49-F238E27FC236}">
              <a16:creationId xmlns:a16="http://schemas.microsoft.com/office/drawing/2014/main" id="{D5B946B4-BA82-454B-A2EB-637BE08E9B11}"/>
            </a:ext>
          </a:extLst>
        </xdr:cNvPr>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57" name="n_3aveValue【学校施設】&#10;有形固定資産減価償却率">
          <a:extLst>
            <a:ext uri="{FF2B5EF4-FFF2-40B4-BE49-F238E27FC236}">
              <a16:creationId xmlns:a16="http://schemas.microsoft.com/office/drawing/2014/main" id="{573723A7-1116-429B-8AFA-A64A864E6809}"/>
            </a:ext>
          </a:extLst>
        </xdr:cNvPr>
        <xdr:cNvSpPr txBox="1"/>
      </xdr:nvSpPr>
      <xdr:spPr>
        <a:xfrm>
          <a:off x="119005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58" name="n_4aveValue【学校施設】&#10;有形固定資産減価償却率">
          <a:extLst>
            <a:ext uri="{FF2B5EF4-FFF2-40B4-BE49-F238E27FC236}">
              <a16:creationId xmlns:a16="http://schemas.microsoft.com/office/drawing/2014/main" id="{0A505869-4581-4891-99C7-5A439AD88AF5}"/>
            </a:ext>
          </a:extLst>
        </xdr:cNvPr>
        <xdr:cNvSpPr txBox="1"/>
      </xdr:nvSpPr>
      <xdr:spPr>
        <a:xfrm>
          <a:off x="1110298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59072</xdr:rowOff>
    </xdr:from>
    <xdr:ext cx="405111" cy="259045"/>
    <xdr:sp macro="" textlink="">
      <xdr:nvSpPr>
        <xdr:cNvPr id="559" name="n_1mainValue【学校施設】&#10;有形固定資産減価償却率">
          <a:extLst>
            <a:ext uri="{FF2B5EF4-FFF2-40B4-BE49-F238E27FC236}">
              <a16:creationId xmlns:a16="http://schemas.microsoft.com/office/drawing/2014/main" id="{22930565-E1B6-4144-B904-C6DB1911FF81}"/>
            </a:ext>
          </a:extLst>
        </xdr:cNvPr>
        <xdr:cNvSpPr txBox="1"/>
      </xdr:nvSpPr>
      <xdr:spPr>
        <a:xfrm>
          <a:off x="134372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34307</xdr:rowOff>
    </xdr:from>
    <xdr:ext cx="405111" cy="259045"/>
    <xdr:sp macro="" textlink="">
      <xdr:nvSpPr>
        <xdr:cNvPr id="560" name="n_2mainValue【学校施設】&#10;有形固定資産減価償却率">
          <a:extLst>
            <a:ext uri="{FF2B5EF4-FFF2-40B4-BE49-F238E27FC236}">
              <a16:creationId xmlns:a16="http://schemas.microsoft.com/office/drawing/2014/main" id="{6515FE9A-9AE1-407F-AC08-B757FBC9976A}"/>
            </a:ext>
          </a:extLst>
        </xdr:cNvPr>
        <xdr:cNvSpPr txBox="1"/>
      </xdr:nvSpPr>
      <xdr:spPr>
        <a:xfrm>
          <a:off x="126752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70502</xdr:rowOff>
    </xdr:from>
    <xdr:ext cx="405111" cy="259045"/>
    <xdr:sp macro="" textlink="">
      <xdr:nvSpPr>
        <xdr:cNvPr id="561" name="n_3mainValue【学校施設】&#10;有形固定資産減価償却率">
          <a:extLst>
            <a:ext uri="{FF2B5EF4-FFF2-40B4-BE49-F238E27FC236}">
              <a16:creationId xmlns:a16="http://schemas.microsoft.com/office/drawing/2014/main" id="{B8A31988-7EAB-40CC-96AD-70A141FDC4C8}"/>
            </a:ext>
          </a:extLst>
        </xdr:cNvPr>
        <xdr:cNvSpPr txBox="1"/>
      </xdr:nvSpPr>
      <xdr:spPr>
        <a:xfrm>
          <a:off x="119005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47642</xdr:rowOff>
    </xdr:from>
    <xdr:ext cx="405111" cy="259045"/>
    <xdr:sp macro="" textlink="">
      <xdr:nvSpPr>
        <xdr:cNvPr id="562" name="n_4mainValue【学校施設】&#10;有形固定資産減価償却率">
          <a:extLst>
            <a:ext uri="{FF2B5EF4-FFF2-40B4-BE49-F238E27FC236}">
              <a16:creationId xmlns:a16="http://schemas.microsoft.com/office/drawing/2014/main" id="{3989E114-E0B0-4497-915C-2D423AAD55C3}"/>
            </a:ext>
          </a:extLst>
        </xdr:cNvPr>
        <xdr:cNvSpPr txBox="1"/>
      </xdr:nvSpPr>
      <xdr:spPr>
        <a:xfrm>
          <a:off x="1110298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E51E7FA0-01D0-4EF8-BEA0-8CBBD988966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20887D38-6FA9-48EE-A71D-44D15FBCB50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5CAF8B38-E6D7-46ED-BB74-F604C3C7707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D5BB5A6A-0320-4455-A321-6B676A81B957}"/>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193147E9-965A-4C94-8525-81C41C17D6F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42A084A3-7F79-427A-847A-37617E2CE8D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D7060575-435E-4B03-81E3-8DAE53E3BAE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D9CFE6EC-061A-4323-A9B0-3E8130ACCA6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1B7F42B4-735C-4172-B365-1324DB6515F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EE4DD4ED-C078-4E87-BA66-D7F5C474F88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C62434B3-974C-4929-8A0C-941E4DFE7915}"/>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99DC18DB-25D3-40C0-AEF4-7750BAEDDC6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A93854E7-4C64-4CB2-84EB-99DE74E94098}"/>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097C1A2B-6CDA-4116-9F29-B45239CD7727}"/>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31A0AFC7-9FA8-4F0C-A24B-B68549E95B04}"/>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3FA1E0A4-534A-486A-83C5-820DC3CF8DA9}"/>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B172C73A-63C6-4D13-BCB0-8E181DE77ABB}"/>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E21691C4-F4E1-4E7D-96FB-8A35C5511F56}"/>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9769B5B6-9152-4FB5-BAD5-F34920060087}"/>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2F1F8AE9-A73D-43BB-87BC-5018EB9BEC2F}"/>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D968E3D1-4AFE-45FD-9ACD-C94ED7AAA2D1}"/>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D26108B7-BC01-4C5D-92E8-29653464EED6}"/>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91123217-1168-4987-AAA0-E245AE64A3F2}"/>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1F29996C-E750-480B-99FE-62D92B2A997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90C745CB-A1FD-4683-858F-FFD72E0C68B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C1A7D73-0C7C-4651-AF1A-7CAD122BA71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89" name="直線コネクタ 588">
          <a:extLst>
            <a:ext uri="{FF2B5EF4-FFF2-40B4-BE49-F238E27FC236}">
              <a16:creationId xmlns:a16="http://schemas.microsoft.com/office/drawing/2014/main" id="{24C4D0CE-BEF9-43E8-AE06-3EF22DD3A969}"/>
            </a:ext>
          </a:extLst>
        </xdr:cNvPr>
        <xdr:cNvCxnSpPr/>
      </xdr:nvCxnSpPr>
      <xdr:spPr>
        <a:xfrm flipV="1">
          <a:off x="19509104" y="9380547"/>
          <a:ext cx="0" cy="125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0" name="【学校施設】&#10;一人当たり面積最小値テキスト">
          <a:extLst>
            <a:ext uri="{FF2B5EF4-FFF2-40B4-BE49-F238E27FC236}">
              <a16:creationId xmlns:a16="http://schemas.microsoft.com/office/drawing/2014/main" id="{CADDA9DB-5F1B-4993-82FE-4C2F41A5506D}"/>
            </a:ext>
          </a:extLst>
        </xdr:cNvPr>
        <xdr:cNvSpPr txBox="1"/>
      </xdr:nvSpPr>
      <xdr:spPr>
        <a:xfrm>
          <a:off x="19547840" y="106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1" name="直線コネクタ 590">
          <a:extLst>
            <a:ext uri="{FF2B5EF4-FFF2-40B4-BE49-F238E27FC236}">
              <a16:creationId xmlns:a16="http://schemas.microsoft.com/office/drawing/2014/main" id="{9632B87F-0EB4-4954-BE9F-9C353E712E9E}"/>
            </a:ext>
          </a:extLst>
        </xdr:cNvPr>
        <xdr:cNvCxnSpPr/>
      </xdr:nvCxnSpPr>
      <xdr:spPr>
        <a:xfrm>
          <a:off x="19443700" y="106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2" name="【学校施設】&#10;一人当たり面積最大値テキスト">
          <a:extLst>
            <a:ext uri="{FF2B5EF4-FFF2-40B4-BE49-F238E27FC236}">
              <a16:creationId xmlns:a16="http://schemas.microsoft.com/office/drawing/2014/main" id="{68E8DBF7-73E2-466D-B0E6-A683FD4F589B}"/>
            </a:ext>
          </a:extLst>
        </xdr:cNvPr>
        <xdr:cNvSpPr txBox="1"/>
      </xdr:nvSpPr>
      <xdr:spPr>
        <a:xfrm>
          <a:off x="19547840" y="91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3" name="直線コネクタ 592">
          <a:extLst>
            <a:ext uri="{FF2B5EF4-FFF2-40B4-BE49-F238E27FC236}">
              <a16:creationId xmlns:a16="http://schemas.microsoft.com/office/drawing/2014/main" id="{53C25FF0-EC70-429D-89CD-DB9BC6E0B6DA}"/>
            </a:ext>
          </a:extLst>
        </xdr:cNvPr>
        <xdr:cNvCxnSpPr/>
      </xdr:nvCxnSpPr>
      <xdr:spPr>
        <a:xfrm>
          <a:off x="19443700" y="9380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4" name="【学校施設】&#10;一人当たり面積平均値テキスト">
          <a:extLst>
            <a:ext uri="{FF2B5EF4-FFF2-40B4-BE49-F238E27FC236}">
              <a16:creationId xmlns:a16="http://schemas.microsoft.com/office/drawing/2014/main" id="{0866D282-36AF-485B-8519-500063083738}"/>
            </a:ext>
          </a:extLst>
        </xdr:cNvPr>
        <xdr:cNvSpPr txBox="1"/>
      </xdr:nvSpPr>
      <xdr:spPr>
        <a:xfrm>
          <a:off x="19547840" y="1002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5" name="フローチャート: 判断 594">
          <a:extLst>
            <a:ext uri="{FF2B5EF4-FFF2-40B4-BE49-F238E27FC236}">
              <a16:creationId xmlns:a16="http://schemas.microsoft.com/office/drawing/2014/main" id="{D63A6D84-84A1-486E-8EB5-EE68182EEFF8}"/>
            </a:ext>
          </a:extLst>
        </xdr:cNvPr>
        <xdr:cNvSpPr/>
      </xdr:nvSpPr>
      <xdr:spPr>
        <a:xfrm>
          <a:off x="1945894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6" name="フローチャート: 判断 595">
          <a:extLst>
            <a:ext uri="{FF2B5EF4-FFF2-40B4-BE49-F238E27FC236}">
              <a16:creationId xmlns:a16="http://schemas.microsoft.com/office/drawing/2014/main" id="{50605714-90F9-4257-98AC-75217A9CBEBD}"/>
            </a:ext>
          </a:extLst>
        </xdr:cNvPr>
        <xdr:cNvSpPr/>
      </xdr:nvSpPr>
      <xdr:spPr>
        <a:xfrm>
          <a:off x="18735040" y="10176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97" name="フローチャート: 判断 596">
          <a:extLst>
            <a:ext uri="{FF2B5EF4-FFF2-40B4-BE49-F238E27FC236}">
              <a16:creationId xmlns:a16="http://schemas.microsoft.com/office/drawing/2014/main" id="{628945C4-C41A-485B-964C-99D5B28CA346}"/>
            </a:ext>
          </a:extLst>
        </xdr:cNvPr>
        <xdr:cNvSpPr/>
      </xdr:nvSpPr>
      <xdr:spPr>
        <a:xfrm>
          <a:off x="17937480" y="1015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98" name="フローチャート: 判断 597">
          <a:extLst>
            <a:ext uri="{FF2B5EF4-FFF2-40B4-BE49-F238E27FC236}">
              <a16:creationId xmlns:a16="http://schemas.microsoft.com/office/drawing/2014/main" id="{C55AA08A-C3FC-4779-B2DB-F4DFE2F2A61C}"/>
            </a:ext>
          </a:extLst>
        </xdr:cNvPr>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99" name="フローチャート: 判断 598">
          <a:extLst>
            <a:ext uri="{FF2B5EF4-FFF2-40B4-BE49-F238E27FC236}">
              <a16:creationId xmlns:a16="http://schemas.microsoft.com/office/drawing/2014/main" id="{425693C4-2781-416C-AA99-BD254D0F0493}"/>
            </a:ext>
          </a:extLst>
        </xdr:cNvPr>
        <xdr:cNvSpPr/>
      </xdr:nvSpPr>
      <xdr:spPr>
        <a:xfrm>
          <a:off x="16388080" y="1018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9F12663-5AC8-49F5-A952-6C9D8710A82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54B1078-A5CC-4F22-9831-37DF4BE92F6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177DB2B-4445-4925-88E0-0D92BD8958E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D1F22AE-012A-4C8F-950C-8229819159A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034B771-60DD-4F1C-A36E-DECE12D5776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112159</xdr:rowOff>
    </xdr:from>
    <xdr:to>
      <xdr:col>116</xdr:col>
      <xdr:colOff>114300</xdr:colOff>
      <xdr:row>62</xdr:row>
      <xdr:rowOff>42309</xdr:rowOff>
    </xdr:to>
    <xdr:sp macro="" textlink="">
      <xdr:nvSpPr>
        <xdr:cNvPr id="605" name="楕円 604">
          <a:extLst>
            <a:ext uri="{FF2B5EF4-FFF2-40B4-BE49-F238E27FC236}">
              <a16:creationId xmlns:a16="http://schemas.microsoft.com/office/drawing/2014/main" id="{E888C8A5-F194-4115-8B08-BB7F08DC2042}"/>
            </a:ext>
          </a:extLst>
        </xdr:cNvPr>
        <xdr:cNvSpPr/>
      </xdr:nvSpPr>
      <xdr:spPr>
        <a:xfrm>
          <a:off x="19458940" y="10338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90586</xdr:rowOff>
    </xdr:from>
    <xdr:ext cx="469744" cy="259045"/>
    <xdr:sp macro="" textlink="">
      <xdr:nvSpPr>
        <xdr:cNvPr id="606" name="【学校施設】&#10;一人当たり面積該当値テキスト">
          <a:extLst>
            <a:ext uri="{FF2B5EF4-FFF2-40B4-BE49-F238E27FC236}">
              <a16:creationId xmlns:a16="http://schemas.microsoft.com/office/drawing/2014/main" id="{B5D400D2-88D5-4EFD-897E-4B82C2F5BE41}"/>
            </a:ext>
          </a:extLst>
        </xdr:cNvPr>
        <xdr:cNvSpPr txBox="1"/>
      </xdr:nvSpPr>
      <xdr:spPr>
        <a:xfrm>
          <a:off x="19547840" y="1031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607" name="楕円 606">
          <a:extLst>
            <a:ext uri="{FF2B5EF4-FFF2-40B4-BE49-F238E27FC236}">
              <a16:creationId xmlns:a16="http://schemas.microsoft.com/office/drawing/2014/main" id="{D294C918-7976-4988-8AE1-BD491E362024}"/>
            </a:ext>
          </a:extLst>
        </xdr:cNvPr>
        <xdr:cNvSpPr/>
      </xdr:nvSpPr>
      <xdr:spPr>
        <a:xfrm>
          <a:off x="18735040" y="103421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162959</xdr:rowOff>
    </xdr:from>
    <xdr:to>
      <xdr:col>116</xdr:col>
      <xdr:colOff>63500</xdr:colOff>
      <xdr:row>61</xdr:row>
      <xdr:rowOff>166878</xdr:rowOff>
    </xdr:to>
    <xdr:cxnSp macro="">
      <xdr:nvCxnSpPr>
        <xdr:cNvPr id="608" name="直線コネクタ 607">
          <a:extLst>
            <a:ext uri="{FF2B5EF4-FFF2-40B4-BE49-F238E27FC236}">
              <a16:creationId xmlns:a16="http://schemas.microsoft.com/office/drawing/2014/main" id="{B0E8F5F7-9F07-499F-B7B0-69834B6B2625}"/>
            </a:ext>
          </a:extLst>
        </xdr:cNvPr>
        <xdr:cNvCxnSpPr/>
      </xdr:nvCxnSpPr>
      <xdr:spPr>
        <a:xfrm flipV="1">
          <a:off x="18778220" y="10388999"/>
          <a:ext cx="73152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122610</xdr:rowOff>
    </xdr:from>
    <xdr:to>
      <xdr:col>107</xdr:col>
      <xdr:colOff>101600</xdr:colOff>
      <xdr:row>62</xdr:row>
      <xdr:rowOff>52760</xdr:rowOff>
    </xdr:to>
    <xdr:sp macro="" textlink="">
      <xdr:nvSpPr>
        <xdr:cNvPr id="609" name="楕円 608">
          <a:extLst>
            <a:ext uri="{FF2B5EF4-FFF2-40B4-BE49-F238E27FC236}">
              <a16:creationId xmlns:a16="http://schemas.microsoft.com/office/drawing/2014/main" id="{AD43EF48-7EDC-4246-8A8C-7203D3343AE8}"/>
            </a:ext>
          </a:extLst>
        </xdr:cNvPr>
        <xdr:cNvSpPr/>
      </xdr:nvSpPr>
      <xdr:spPr>
        <a:xfrm>
          <a:off x="17937480" y="1034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62</xdr:row>
      <xdr:rowOff>1960</xdr:rowOff>
    </xdr:to>
    <xdr:cxnSp macro="">
      <xdr:nvCxnSpPr>
        <xdr:cNvPr id="610" name="直線コネクタ 609">
          <a:extLst>
            <a:ext uri="{FF2B5EF4-FFF2-40B4-BE49-F238E27FC236}">
              <a16:creationId xmlns:a16="http://schemas.microsoft.com/office/drawing/2014/main" id="{B0F530F2-EB7D-4315-BE81-56BEC0E23925}"/>
            </a:ext>
          </a:extLst>
        </xdr:cNvPr>
        <xdr:cNvCxnSpPr/>
      </xdr:nvCxnSpPr>
      <xdr:spPr>
        <a:xfrm flipV="1">
          <a:off x="17988280" y="10392918"/>
          <a:ext cx="78994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611" name="楕円 610">
          <a:extLst>
            <a:ext uri="{FF2B5EF4-FFF2-40B4-BE49-F238E27FC236}">
              <a16:creationId xmlns:a16="http://schemas.microsoft.com/office/drawing/2014/main" id="{B60C0C02-9BC0-4FB3-8EF2-A50D29A001CD}"/>
            </a:ext>
          </a:extLst>
        </xdr:cNvPr>
        <xdr:cNvSpPr/>
      </xdr:nvSpPr>
      <xdr:spPr>
        <a:xfrm>
          <a:off x="17162780" y="103551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1960</xdr:rowOff>
    </xdr:from>
    <xdr:to>
      <xdr:col>107</xdr:col>
      <xdr:colOff>50800</xdr:colOff>
      <xdr:row>62</xdr:row>
      <xdr:rowOff>8491</xdr:rowOff>
    </xdr:to>
    <xdr:cxnSp macro="">
      <xdr:nvCxnSpPr>
        <xdr:cNvPr id="612" name="直線コネクタ 611">
          <a:extLst>
            <a:ext uri="{FF2B5EF4-FFF2-40B4-BE49-F238E27FC236}">
              <a16:creationId xmlns:a16="http://schemas.microsoft.com/office/drawing/2014/main" id="{7BFA1007-F748-4CC9-A1C4-C732C2B56E91}"/>
            </a:ext>
          </a:extLst>
        </xdr:cNvPr>
        <xdr:cNvCxnSpPr/>
      </xdr:nvCxnSpPr>
      <xdr:spPr>
        <a:xfrm flipV="1">
          <a:off x="17213580" y="10395640"/>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131753</xdr:rowOff>
    </xdr:from>
    <xdr:to>
      <xdr:col>98</xdr:col>
      <xdr:colOff>38100</xdr:colOff>
      <xdr:row>62</xdr:row>
      <xdr:rowOff>61903</xdr:rowOff>
    </xdr:to>
    <xdr:sp macro="" textlink="">
      <xdr:nvSpPr>
        <xdr:cNvPr id="613" name="楕円 612">
          <a:extLst>
            <a:ext uri="{FF2B5EF4-FFF2-40B4-BE49-F238E27FC236}">
              <a16:creationId xmlns:a16="http://schemas.microsoft.com/office/drawing/2014/main" id="{A4F4977F-985C-4BF1-B088-FB1BF38C121B}"/>
            </a:ext>
          </a:extLst>
        </xdr:cNvPr>
        <xdr:cNvSpPr/>
      </xdr:nvSpPr>
      <xdr:spPr>
        <a:xfrm>
          <a:off x="16388080" y="103577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8491</xdr:rowOff>
    </xdr:from>
    <xdr:to>
      <xdr:col>102</xdr:col>
      <xdr:colOff>114300</xdr:colOff>
      <xdr:row>62</xdr:row>
      <xdr:rowOff>11103</xdr:rowOff>
    </xdr:to>
    <xdr:cxnSp macro="">
      <xdr:nvCxnSpPr>
        <xdr:cNvPr id="614" name="直線コネクタ 613">
          <a:extLst>
            <a:ext uri="{FF2B5EF4-FFF2-40B4-BE49-F238E27FC236}">
              <a16:creationId xmlns:a16="http://schemas.microsoft.com/office/drawing/2014/main" id="{7540206A-A753-48F8-96C8-D13648155F11}"/>
            </a:ext>
          </a:extLst>
        </xdr:cNvPr>
        <xdr:cNvCxnSpPr/>
      </xdr:nvCxnSpPr>
      <xdr:spPr>
        <a:xfrm flipV="1">
          <a:off x="16431260" y="10402171"/>
          <a:ext cx="78232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5" name="n_1aveValue【学校施設】&#10;一人当たり面積">
          <a:extLst>
            <a:ext uri="{FF2B5EF4-FFF2-40B4-BE49-F238E27FC236}">
              <a16:creationId xmlns:a16="http://schemas.microsoft.com/office/drawing/2014/main" id="{770996BA-6B87-426D-9B99-6DBB6F3DE723}"/>
            </a:ext>
          </a:extLst>
        </xdr:cNvPr>
        <xdr:cNvSpPr txBox="1"/>
      </xdr:nvSpPr>
      <xdr:spPr>
        <a:xfrm>
          <a:off x="18561127" y="99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6" name="n_2aveValue【学校施設】&#10;一人当たり面積">
          <a:extLst>
            <a:ext uri="{FF2B5EF4-FFF2-40B4-BE49-F238E27FC236}">
              <a16:creationId xmlns:a16="http://schemas.microsoft.com/office/drawing/2014/main" id="{351E42D3-12EF-4666-B4A2-FEEE7FAF2989}"/>
            </a:ext>
          </a:extLst>
        </xdr:cNvPr>
        <xdr:cNvSpPr txBox="1"/>
      </xdr:nvSpPr>
      <xdr:spPr>
        <a:xfrm>
          <a:off x="17776267" y="9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17" name="n_3aveValue【学校施設】&#10;一人当たり面積">
          <a:extLst>
            <a:ext uri="{FF2B5EF4-FFF2-40B4-BE49-F238E27FC236}">
              <a16:creationId xmlns:a16="http://schemas.microsoft.com/office/drawing/2014/main" id="{BDCF1429-B4C5-420D-8D0C-3762928FA633}"/>
            </a:ext>
          </a:extLst>
        </xdr:cNvPr>
        <xdr:cNvSpPr txBox="1"/>
      </xdr:nvSpPr>
      <xdr:spPr>
        <a:xfrm>
          <a:off x="170015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18" name="n_4aveValue【学校施設】&#10;一人当たり面積">
          <a:extLst>
            <a:ext uri="{FF2B5EF4-FFF2-40B4-BE49-F238E27FC236}">
              <a16:creationId xmlns:a16="http://schemas.microsoft.com/office/drawing/2014/main" id="{42F2BFD8-2CBB-4625-BD7B-8DBDE7FBC387}"/>
            </a:ext>
          </a:extLst>
        </xdr:cNvPr>
        <xdr:cNvSpPr txBox="1"/>
      </xdr:nvSpPr>
      <xdr:spPr>
        <a:xfrm>
          <a:off x="16226867" y="99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37355</xdr:rowOff>
    </xdr:from>
    <xdr:ext cx="469744" cy="259045"/>
    <xdr:sp macro="" textlink="">
      <xdr:nvSpPr>
        <xdr:cNvPr id="619" name="n_1mainValue【学校施設】&#10;一人当たり面積">
          <a:extLst>
            <a:ext uri="{FF2B5EF4-FFF2-40B4-BE49-F238E27FC236}">
              <a16:creationId xmlns:a16="http://schemas.microsoft.com/office/drawing/2014/main" id="{77056460-3E06-407B-91C5-9733A59F9FCA}"/>
            </a:ext>
          </a:extLst>
        </xdr:cNvPr>
        <xdr:cNvSpPr txBox="1"/>
      </xdr:nvSpPr>
      <xdr:spPr>
        <a:xfrm>
          <a:off x="18561127" y="104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43887</xdr:rowOff>
    </xdr:from>
    <xdr:ext cx="469744" cy="259045"/>
    <xdr:sp macro="" textlink="">
      <xdr:nvSpPr>
        <xdr:cNvPr id="620" name="n_2mainValue【学校施設】&#10;一人当たり面積">
          <a:extLst>
            <a:ext uri="{FF2B5EF4-FFF2-40B4-BE49-F238E27FC236}">
              <a16:creationId xmlns:a16="http://schemas.microsoft.com/office/drawing/2014/main" id="{6C713AB4-6ECD-4B63-B646-B1EF9FC939B8}"/>
            </a:ext>
          </a:extLst>
        </xdr:cNvPr>
        <xdr:cNvSpPr txBox="1"/>
      </xdr:nvSpPr>
      <xdr:spPr>
        <a:xfrm>
          <a:off x="17776267" y="1043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21" name="n_3mainValue【学校施設】&#10;一人当たり面積">
          <a:extLst>
            <a:ext uri="{FF2B5EF4-FFF2-40B4-BE49-F238E27FC236}">
              <a16:creationId xmlns:a16="http://schemas.microsoft.com/office/drawing/2014/main" id="{46BEF4AF-569A-465F-8CAC-B9EBE97483D8}"/>
            </a:ext>
          </a:extLst>
        </xdr:cNvPr>
        <xdr:cNvSpPr txBox="1"/>
      </xdr:nvSpPr>
      <xdr:spPr>
        <a:xfrm>
          <a:off x="17001567" y="104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53030</xdr:rowOff>
    </xdr:from>
    <xdr:ext cx="469744" cy="259045"/>
    <xdr:sp macro="" textlink="">
      <xdr:nvSpPr>
        <xdr:cNvPr id="622" name="n_4mainValue【学校施設】&#10;一人当たり面積">
          <a:extLst>
            <a:ext uri="{FF2B5EF4-FFF2-40B4-BE49-F238E27FC236}">
              <a16:creationId xmlns:a16="http://schemas.microsoft.com/office/drawing/2014/main" id="{AE788F8F-B136-41E4-A69A-060B1CCA14F8}"/>
            </a:ext>
          </a:extLst>
        </xdr:cNvPr>
        <xdr:cNvSpPr txBox="1"/>
      </xdr:nvSpPr>
      <xdr:spPr>
        <a:xfrm>
          <a:off x="16226867" y="1044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C3FFA51-19DE-44A8-9CE6-7478C973A1B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E5D4353C-D67B-4120-A987-8288F346575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ACFE8901-979A-4CCC-9E08-CEDB110032B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30A46A07-8626-4112-96EA-76AF41F31F3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49BB52ED-E193-43F4-9DA5-34C3F984A48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C6A7918E-2778-4AA9-B5E7-5B3E87AF93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D377536-50BD-492D-97E5-1B87CB680BC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7C02CE2-D007-4179-8BC6-8701EB36B09B}"/>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4C38E108-AC34-410A-BE32-C4DBE65F445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BDE493E8-B8E3-4E45-8000-AB4D6E69136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5675290B-51FB-4A2E-97FE-78CE872694A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90F149FC-F682-46C9-A16D-526CC8C1BC6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FA20F39E-A814-4358-B4F0-50DB7A1BB53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CB5A858E-78E0-44A1-B65D-DB8FF710396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2D1CC252-4608-4BC3-ABF3-28674D51C6A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BC01730B-7B56-4020-83F2-F74580027A0D}"/>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485F8ECD-729D-42A1-92F4-DAE5D9B326F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858F15A5-9E72-445E-95F8-1F014EB0021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3950A96C-E67B-4306-A33B-47383341E78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CC03803-0D8F-4ED2-B27B-87F0E7E07D8E}"/>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30152547-D6D4-43E0-A022-D56F97B80DA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5E55EAC6-F20F-4566-87E1-8C5F3E32D93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763702E8-5369-41F6-ADED-88E7D26F14E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542A2D62-87DF-42E1-B930-53D14DF77192}"/>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DABA10D9-76E7-427C-AAD2-C95D131AC56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C3DC7AEC-95DD-4EA6-BF04-1D8CA769FCE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6E0A470F-B9C0-4951-9AE6-25D00871436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E437A16B-4C91-4ADF-BE65-F488E26D594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731323D5-5E49-4225-9C44-9AEA47DDFF8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82878EA0-6C23-4FC0-97B0-A0AF468E9BB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3E66F2AA-6E16-4192-8962-CDC08A96AB5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9237D403-36DE-4B0F-8B14-538C9FD7A361}"/>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B9C6A63-F746-4A72-B8D1-CCFBB551672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11F114DD-6E0D-48C9-BE94-0C7B378550A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528517CD-B8BB-48B1-917E-AE075808FE3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二宮町における上記表のような施設の減価償却率は、類似団体内平均値と比較しても非常に高い数値となっており、施設の老朽化は深刻な状況となっている。現在、道路等のインフラ設備に関しては、橋りょう長寿命化修繕計画や道路トンネル長寿命化修繕計画に基づき老朽化した部分の修繕等を進めているところであり、その他施設についても、二宮町公共施設再配置・町有地有効活用実施計画等に基づき、優先順位を考えながら、町にとってより効果的な結果となるよう更新又は長寿命化改修などを進めることで状況の改善を図っていく必要があ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21FDF0-5B51-4D69-8F56-ED1DA72BF02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4031A1-D348-4B2B-A206-1DB56727E4F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0261DB-CC20-4602-9FF0-6674BCB0443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507A65-66D9-45E3-BCB5-E7C8E30B845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C986E9-EBCA-48A5-9A1D-22A438AFE7B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330046-D79A-4287-9E28-C567087CE32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85EF79-610E-4DF9-B99A-A32449243BC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D3750A-DAE1-46E2-9E11-E256B4EB0C1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609B1D-B637-4ED0-8E4B-C1B1B438055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51F19A-5578-444F-AD31-000E269FA3C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28,183
27,971
9.08
10,212,219
9,647,498
522,458
6,348,885
7,349,988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9DB2A0-9B82-4416-A0BC-F7F8645A8FD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50E1F4-142C-4E52-A0EC-8F91147BB62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572396-0E6D-49F9-A34A-D49EFD2D05C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8EBED0-80DA-420E-AC6E-227B9285B9F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87D690-D40E-4F57-A5EC-B0E4EABBB0F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F639C5-D0BF-4D7B-8D97-D6870B52BAEE}"/>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816DE7-FD2A-491A-AD3E-7FE410D7978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F16368-21FC-4187-B4B4-DD3AB4C83F8C}"/>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A80907-6C74-4A68-8DC7-D33347D4DB5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73EDBD-0B8B-4302-9B93-A1D351E0F55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18BE5B-ED90-4B85-A8EE-FBCE57A27BD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41B64A3-5B05-4004-87A3-0796724187E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3185EC-CCC4-4FB5-BF13-6371755FC13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D0A7D0-24E8-42A1-8640-1F3CEAE3214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B22314-7D19-4161-8FB8-DCFD03A31B6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4A1DDF-507D-48DF-882C-1A3CE13CAC2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794AA6-F36B-44F8-ABD7-1ADF608496E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415898-C40C-4613-AE61-D44642D715F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2DC8A9-A3B1-4F37-9242-2A6E13BB5F6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D7EA23-58EF-4F35-AC4C-ECCDC33CC42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202B4C6-0C43-4831-AD64-F517D83D6DB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841B7E7-24BF-4BE0-9574-CBA0214F980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CA067F2-3017-4EB0-9BDB-E31E8227AC26}"/>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D3405A-8BA3-464D-8731-B6F5726EC60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77FC5B4-031F-4A73-A98B-E5E289B0B9B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ED7B44-B2AA-430C-AE33-AC43C3862DD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4B7E119-787A-4108-8966-BB18C82DA06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51C5A46-9821-4597-AE0F-32FEB33E3F5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9118B0-5195-4039-9D4C-76AADD6CEA2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C0DD30-1681-4653-B7BF-53ABBA005B3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8F6A1BC-D78D-4214-AD7D-53F13C4A3DC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D647C2-31B2-4D65-89A8-51B98FC65BA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545D593-81F0-4630-BB21-3CCD22D7AA3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2F72B70-4CE1-45AF-9C71-6113F9D6E91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5AD9610-94B0-45F6-917D-A36515F42CF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F96101A-25E0-4726-BB59-FA6048CEF4E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350E815-50FB-4814-AD08-279BB93A3186}"/>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E270C64-1F27-420A-B7C0-6CCE636E7342}"/>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4C4CA86-0B10-4581-A339-4F192CAFA65C}"/>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8C0D66D-ADA0-47BA-AE0B-FA4A70BFA34D}"/>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585F54B-7526-45CC-8EE7-3E77ECD56A4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3A9EB29-0F4A-4AD8-9ECC-28DF8ED53BA7}"/>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A438BAD-AEC6-4908-8118-CECB9606921D}"/>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63AE955-00B1-4C4C-AC4C-361E13008C13}"/>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243CE77-4A8D-4BEB-AEFA-7E4D2F9CD3E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DD95353-16C5-4E1F-A42E-F5DCC1FCAD8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A0511A09-38D4-4304-A9AA-1AD3D3F76C8D}"/>
            </a:ext>
          </a:extLst>
        </xdr:cNvPr>
        <xdr:cNvCxnSpPr/>
      </xdr:nvCxnSpPr>
      <xdr:spPr>
        <a:xfrm flipV="1">
          <a:off x="4086225" y="5534842"/>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ECD7E6C-5242-4E3B-A62A-9C30FC50396B}"/>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2F4FA9D5-95B0-48EF-8D26-00AF121BA99B}"/>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78C20137-463F-4389-810A-25F8811395F5}"/>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32CB8A6-0CCE-43B4-B5F6-82E521B15E19}"/>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A7BC4158-4173-4F50-ACB1-FCC3E91B6202}"/>
            </a:ext>
          </a:extLst>
        </xdr:cNvPr>
        <xdr:cNvSpPr txBox="1"/>
      </xdr:nvSpPr>
      <xdr:spPr>
        <a:xfrm>
          <a:off x="4124960" y="613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7D0F5218-70CB-4C44-896E-A049B2AABAC9}"/>
            </a:ext>
          </a:extLst>
        </xdr:cNvPr>
        <xdr:cNvSpPr/>
      </xdr:nvSpPr>
      <xdr:spPr>
        <a:xfrm>
          <a:off x="4036060" y="628359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8D78E377-7003-478C-973B-5D676C3B2110}"/>
            </a:ext>
          </a:extLst>
        </xdr:cNvPr>
        <xdr:cNvSpPr/>
      </xdr:nvSpPr>
      <xdr:spPr>
        <a:xfrm>
          <a:off x="3312160" y="6244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5B1F59-61E6-44C3-9E69-EC88CF776DF6}"/>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6E16BD74-4E21-4D88-8319-21F76AFADA78}"/>
            </a:ext>
          </a:extLst>
        </xdr:cNvPr>
        <xdr:cNvSpPr/>
      </xdr:nvSpPr>
      <xdr:spPr>
        <a:xfrm>
          <a:off x="17399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B3C9C78C-F9B1-4D9A-98FF-71DD614621BB}"/>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5A55215-494A-46E8-B5FF-A521FD6BAB6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B5FB99-0A5C-4B5E-8EA5-8E715493B66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CEB03FC-BD5A-429C-BFD7-CA78913CB44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DD0DBE6-D550-433D-9297-2E4A9FE398D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969C08C-DADC-4BCF-89C6-3CEA9EAB036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xdr:rowOff>
    </xdr:from>
    <xdr:to>
      <xdr:col>24</xdr:col>
      <xdr:colOff>114300</xdr:colOff>
      <xdr:row>38</xdr:row>
      <xdr:rowOff>113937</xdr:rowOff>
    </xdr:to>
    <xdr:sp macro="" textlink="">
      <xdr:nvSpPr>
        <xdr:cNvPr id="74" name="楕円 73">
          <a:extLst>
            <a:ext uri="{FF2B5EF4-FFF2-40B4-BE49-F238E27FC236}">
              <a16:creationId xmlns:a16="http://schemas.microsoft.com/office/drawing/2014/main" id="{6B565DB7-D4C1-4467-A971-E7452F3E386A}"/>
            </a:ext>
          </a:extLst>
        </xdr:cNvPr>
        <xdr:cNvSpPr/>
      </xdr:nvSpPr>
      <xdr:spPr>
        <a:xfrm>
          <a:off x="403606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162214</xdr:rowOff>
    </xdr:from>
    <xdr:ext cx="405111" cy="259045"/>
    <xdr:sp macro="" textlink="">
      <xdr:nvSpPr>
        <xdr:cNvPr id="75" name="【図書館】&#10;有形固定資産減価償却率該当値テキスト">
          <a:extLst>
            <a:ext uri="{FF2B5EF4-FFF2-40B4-BE49-F238E27FC236}">
              <a16:creationId xmlns:a16="http://schemas.microsoft.com/office/drawing/2014/main" id="{09EC5ADD-A5F2-4A50-9D57-68B032DC0FA0}"/>
            </a:ext>
          </a:extLst>
        </xdr:cNvPr>
        <xdr:cNvSpPr txBox="1"/>
      </xdr:nvSpPr>
      <xdr:spPr>
        <a:xfrm>
          <a:off x="4124960" y="636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id="{69029403-9584-486C-A4B7-70D3A37E3435}"/>
            </a:ext>
          </a:extLst>
        </xdr:cNvPr>
        <xdr:cNvSpPr/>
      </xdr:nvSpPr>
      <xdr:spPr>
        <a:xfrm>
          <a:off x="3312160" y="63505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63137</xdr:rowOff>
    </xdr:to>
    <xdr:cxnSp macro="">
      <xdr:nvCxnSpPr>
        <xdr:cNvPr id="77" name="直線コネクタ 76">
          <a:extLst>
            <a:ext uri="{FF2B5EF4-FFF2-40B4-BE49-F238E27FC236}">
              <a16:creationId xmlns:a16="http://schemas.microsoft.com/office/drawing/2014/main" id="{2F99D3A3-256B-48FE-8415-E98CDF53B5CD}"/>
            </a:ext>
          </a:extLst>
        </xdr:cNvPr>
        <xdr:cNvCxnSpPr/>
      </xdr:nvCxnSpPr>
      <xdr:spPr>
        <a:xfrm>
          <a:off x="3355340" y="6397535"/>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103777</xdr:rowOff>
    </xdr:from>
    <xdr:to>
      <xdr:col>15</xdr:col>
      <xdr:colOff>101600</xdr:colOff>
      <xdr:row>38</xdr:row>
      <xdr:rowOff>33927</xdr:rowOff>
    </xdr:to>
    <xdr:sp macro="" textlink="">
      <xdr:nvSpPr>
        <xdr:cNvPr id="78" name="楕円 77">
          <a:extLst>
            <a:ext uri="{FF2B5EF4-FFF2-40B4-BE49-F238E27FC236}">
              <a16:creationId xmlns:a16="http://schemas.microsoft.com/office/drawing/2014/main" id="{289E13E0-DB25-4176-97E3-87DEB24D9A7F}"/>
            </a:ext>
          </a:extLst>
        </xdr:cNvPr>
        <xdr:cNvSpPr/>
      </xdr:nvSpPr>
      <xdr:spPr>
        <a:xfrm>
          <a:off x="2514600" y="6306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154577</xdr:rowOff>
    </xdr:from>
    <xdr:to>
      <xdr:col>19</xdr:col>
      <xdr:colOff>177800</xdr:colOff>
      <xdr:row>38</xdr:row>
      <xdr:rowOff>27215</xdr:rowOff>
    </xdr:to>
    <xdr:cxnSp macro="">
      <xdr:nvCxnSpPr>
        <xdr:cNvPr id="79" name="直線コネクタ 78">
          <a:extLst>
            <a:ext uri="{FF2B5EF4-FFF2-40B4-BE49-F238E27FC236}">
              <a16:creationId xmlns:a16="http://schemas.microsoft.com/office/drawing/2014/main" id="{B6E9C9C5-CEF5-451E-AA2E-AE6A2FFC9036}"/>
            </a:ext>
          </a:extLst>
        </xdr:cNvPr>
        <xdr:cNvCxnSpPr/>
      </xdr:nvCxnSpPr>
      <xdr:spPr>
        <a:xfrm>
          <a:off x="2565400" y="6357257"/>
          <a:ext cx="78994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80" name="楕円 79">
          <a:extLst>
            <a:ext uri="{FF2B5EF4-FFF2-40B4-BE49-F238E27FC236}">
              <a16:creationId xmlns:a16="http://schemas.microsoft.com/office/drawing/2014/main" id="{40AFB54B-3BD4-4E97-ADF6-5F9F20BF5AB9}"/>
            </a:ext>
          </a:extLst>
        </xdr:cNvPr>
        <xdr:cNvSpPr/>
      </xdr:nvSpPr>
      <xdr:spPr>
        <a:xfrm>
          <a:off x="17399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154577</xdr:rowOff>
    </xdr:to>
    <xdr:cxnSp macro="">
      <xdr:nvCxnSpPr>
        <xdr:cNvPr id="81" name="直線コネクタ 80">
          <a:extLst>
            <a:ext uri="{FF2B5EF4-FFF2-40B4-BE49-F238E27FC236}">
              <a16:creationId xmlns:a16="http://schemas.microsoft.com/office/drawing/2014/main" id="{A01A341A-6335-4F9C-98EB-181D41EDC26B}"/>
            </a:ext>
          </a:extLst>
        </xdr:cNvPr>
        <xdr:cNvCxnSpPr/>
      </xdr:nvCxnSpPr>
      <xdr:spPr>
        <a:xfrm>
          <a:off x="1790700" y="6313170"/>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a:extLst>
            <a:ext uri="{FF2B5EF4-FFF2-40B4-BE49-F238E27FC236}">
              <a16:creationId xmlns:a16="http://schemas.microsoft.com/office/drawing/2014/main" id="{4BE032FB-AB03-49AC-BA82-51A850EF1201}"/>
            </a:ext>
          </a:extLst>
        </xdr:cNvPr>
        <xdr:cNvSpPr/>
      </xdr:nvSpPr>
      <xdr:spPr>
        <a:xfrm>
          <a:off x="965200" y="6218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110490</xdr:rowOff>
    </xdr:to>
    <xdr:cxnSp macro="">
      <xdr:nvCxnSpPr>
        <xdr:cNvPr id="83" name="直線コネクタ 82">
          <a:extLst>
            <a:ext uri="{FF2B5EF4-FFF2-40B4-BE49-F238E27FC236}">
              <a16:creationId xmlns:a16="http://schemas.microsoft.com/office/drawing/2014/main" id="{5EFDD5C2-3CBA-4793-8A29-2E71AC4E1CEA}"/>
            </a:ext>
          </a:extLst>
        </xdr:cNvPr>
        <xdr:cNvCxnSpPr/>
      </xdr:nvCxnSpPr>
      <xdr:spPr>
        <a:xfrm>
          <a:off x="1008380" y="6269083"/>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3CBA0073-E3AA-43DC-9957-3D2843F86946}"/>
            </a:ext>
          </a:extLst>
        </xdr:cNvPr>
        <xdr:cNvSpPr txBox="1"/>
      </xdr:nvSpPr>
      <xdr:spPr>
        <a:xfrm>
          <a:off x="317056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F638EA42-DD46-4F93-A836-43238914EFEA}"/>
            </a:ext>
          </a:extLst>
        </xdr:cNvPr>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82F44233-5CCF-4FDA-8F01-3646511393D8}"/>
            </a:ext>
          </a:extLst>
        </xdr:cNvPr>
        <xdr:cNvSpPr txBox="1"/>
      </xdr:nvSpPr>
      <xdr:spPr>
        <a:xfrm>
          <a:off x="16110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8C4BEE8D-ECB8-43BC-B695-4869AF1C5AB5}"/>
            </a:ext>
          </a:extLst>
        </xdr:cNvPr>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a:extLst>
            <a:ext uri="{FF2B5EF4-FFF2-40B4-BE49-F238E27FC236}">
              <a16:creationId xmlns:a16="http://schemas.microsoft.com/office/drawing/2014/main" id="{7B587784-021E-4C3D-ABA0-64FA24DFF257}"/>
            </a:ext>
          </a:extLst>
        </xdr:cNvPr>
        <xdr:cNvSpPr txBox="1"/>
      </xdr:nvSpPr>
      <xdr:spPr>
        <a:xfrm>
          <a:off x="317056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9" name="n_2mainValue【図書館】&#10;有形固定資産減価償却率">
          <a:extLst>
            <a:ext uri="{FF2B5EF4-FFF2-40B4-BE49-F238E27FC236}">
              <a16:creationId xmlns:a16="http://schemas.microsoft.com/office/drawing/2014/main" id="{B00D1908-D8C8-4D9F-A17A-C5F15A5E1DA0}"/>
            </a:ext>
          </a:extLst>
        </xdr:cNvPr>
        <xdr:cNvSpPr txBox="1"/>
      </xdr:nvSpPr>
      <xdr:spPr>
        <a:xfrm>
          <a:off x="2385704"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90" name="n_3mainValue【図書館】&#10;有形固定資産減価償却率">
          <a:extLst>
            <a:ext uri="{FF2B5EF4-FFF2-40B4-BE49-F238E27FC236}">
              <a16:creationId xmlns:a16="http://schemas.microsoft.com/office/drawing/2014/main" id="{2F645BDF-EA96-4D91-A5F1-B90FD38D7258}"/>
            </a:ext>
          </a:extLst>
        </xdr:cNvPr>
        <xdr:cNvSpPr txBox="1"/>
      </xdr:nvSpPr>
      <xdr:spPr>
        <a:xfrm>
          <a:off x="161100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91" name="n_4mainValue【図書館】&#10;有形固定資産減価償却率">
          <a:extLst>
            <a:ext uri="{FF2B5EF4-FFF2-40B4-BE49-F238E27FC236}">
              <a16:creationId xmlns:a16="http://schemas.microsoft.com/office/drawing/2014/main" id="{20982328-16B5-4E30-8F2B-5D4F8728DF4B}"/>
            </a:ext>
          </a:extLst>
        </xdr:cNvPr>
        <xdr:cNvSpPr txBox="1"/>
      </xdr:nvSpPr>
      <xdr:spPr>
        <a:xfrm>
          <a:off x="8363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E75F8C9-832C-431D-9757-9FB119D4476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5E165F6-5517-438E-BC07-5A17E571EB8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2C7BB58-708D-4E9E-B8B5-AD2CDF6C9B4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E12584F-7509-46C7-AD4C-AD8FB4DD786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829D688-15DA-4B0E-93B9-4AED464923A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9183DEF-DE94-4DA7-8B07-0974277B631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74DC4A2-323C-47C0-9861-2E5AB101672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9F89771-F3CC-4F5B-9023-EEA879D0817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5D2F377-14CB-4835-9323-DD6EEA0EA10D}"/>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8E554FB-72AD-4818-8314-B77266182D2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F0620B3-D985-487C-AC68-C47E085CB23B}"/>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1278BEC-3243-4BA4-8B75-B39A09400D4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A8D092E-0774-4827-9279-D882F0D8AD5D}"/>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AC8FA26-6A9B-4B57-8D4E-BCBAF81FBFA3}"/>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F513FBD-B838-4B76-9560-A9EC4AACCADB}"/>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8D6EC3D3-D9C5-49C1-8258-85431EDD0663}"/>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BB706E6-F4E3-409E-91E2-7752EEB78D1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C3642AB-565C-409E-8C5E-5B0E5D846C37}"/>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06F9643-2B6B-4D20-8B8D-BF67B536D3FE}"/>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202605A-9160-466C-B18F-B5D404DD9AB9}"/>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3BEB06B-D70B-4E53-8F89-FD210C11ECF7}"/>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30F1CF3-F16E-43CD-B290-182C07CB3E57}"/>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8EFA52C-696F-4089-9E39-86669FBF8A6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8126CA61-E50F-43D7-B9D2-9F1435CB8B70}"/>
            </a:ext>
          </a:extLst>
        </xdr:cNvPr>
        <xdr:cNvCxnSpPr/>
      </xdr:nvCxnSpPr>
      <xdr:spPr>
        <a:xfrm flipV="1">
          <a:off x="9219565" y="579501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D93E4257-57AE-46A8-B203-F2FF35E048FF}"/>
            </a:ext>
          </a:extLst>
        </xdr:cNvPr>
        <xdr:cNvSpPr txBox="1"/>
      </xdr:nvSpPr>
      <xdr:spPr>
        <a:xfrm>
          <a:off x="925830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21C03516-3398-42DE-B3A8-A7CD5BBF4A44}"/>
            </a:ext>
          </a:extLst>
        </xdr:cNvPr>
        <xdr:cNvCxnSpPr/>
      </xdr:nvCxnSpPr>
      <xdr:spPr>
        <a:xfrm>
          <a:off x="915416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5EE31936-411B-4F62-8164-4AAB43CE5012}"/>
            </a:ext>
          </a:extLst>
        </xdr:cNvPr>
        <xdr:cNvSpPr txBox="1"/>
      </xdr:nvSpPr>
      <xdr:spPr>
        <a:xfrm>
          <a:off x="92583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C5EC726E-87CE-4652-B32F-43F4D992A1D1}"/>
            </a:ext>
          </a:extLst>
        </xdr:cNvPr>
        <xdr:cNvCxnSpPr/>
      </xdr:nvCxnSpPr>
      <xdr:spPr>
        <a:xfrm>
          <a:off x="915416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19D53D42-E09B-46B0-84D5-F7C606BEF1AF}"/>
            </a:ext>
          </a:extLst>
        </xdr:cNvPr>
        <xdr:cNvSpPr txBox="1"/>
      </xdr:nvSpPr>
      <xdr:spPr>
        <a:xfrm>
          <a:off x="92583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2B1434AC-22DD-420D-9D11-53A373D69E73}"/>
            </a:ext>
          </a:extLst>
        </xdr:cNvPr>
        <xdr:cNvSpPr/>
      </xdr:nvSpPr>
      <xdr:spPr>
        <a:xfrm>
          <a:off x="919226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1C27F550-D3DF-4263-83C7-9EBB2A2070AD}"/>
            </a:ext>
          </a:extLst>
        </xdr:cNvPr>
        <xdr:cNvSpPr/>
      </xdr:nvSpPr>
      <xdr:spPr>
        <a:xfrm>
          <a:off x="8445500" y="6795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2093879F-2AA9-4ED9-9B2A-1AF5FE66ECD4}"/>
            </a:ext>
          </a:extLst>
        </xdr:cNvPr>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F97C6FC1-59C0-41E5-8EB9-3BDB1C9549E9}"/>
            </a:ext>
          </a:extLst>
        </xdr:cNvPr>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1CA75430-68A0-4D54-A856-9D7AB10C97C5}"/>
            </a:ext>
          </a:extLst>
        </xdr:cNvPr>
        <xdr:cNvSpPr/>
      </xdr:nvSpPr>
      <xdr:spPr>
        <a:xfrm>
          <a:off x="60985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DCBE99B-6450-45D1-9580-04A36E45BEF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EA1736B-3629-4C22-B9B6-23F24C9032D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8205D9A-252B-4851-B090-5BD92EBED38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0ED7EE3-FC37-4615-B884-DB2CE5EEEB7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D67D600-C3CB-4299-AFA2-257D0FEB859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74930</xdr:rowOff>
    </xdr:from>
    <xdr:to>
      <xdr:col>55</xdr:col>
      <xdr:colOff>50800</xdr:colOff>
      <xdr:row>41</xdr:row>
      <xdr:rowOff>5080</xdr:rowOff>
    </xdr:to>
    <xdr:sp macro="" textlink="">
      <xdr:nvSpPr>
        <xdr:cNvPr id="131" name="楕円 130">
          <a:extLst>
            <a:ext uri="{FF2B5EF4-FFF2-40B4-BE49-F238E27FC236}">
              <a16:creationId xmlns:a16="http://schemas.microsoft.com/office/drawing/2014/main" id="{30AF2A4C-01D0-4ABF-A411-ED08548DB88F}"/>
            </a:ext>
          </a:extLst>
        </xdr:cNvPr>
        <xdr:cNvSpPr/>
      </xdr:nvSpPr>
      <xdr:spPr>
        <a:xfrm>
          <a:off x="9192260" y="6780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97807</xdr:rowOff>
    </xdr:from>
    <xdr:ext cx="469744" cy="259045"/>
    <xdr:sp macro="" textlink="">
      <xdr:nvSpPr>
        <xdr:cNvPr id="132" name="【図書館】&#10;一人当たり面積該当値テキスト">
          <a:extLst>
            <a:ext uri="{FF2B5EF4-FFF2-40B4-BE49-F238E27FC236}">
              <a16:creationId xmlns:a16="http://schemas.microsoft.com/office/drawing/2014/main" id="{C090B6EF-5E02-471B-9CE8-496F24348106}"/>
            </a:ext>
          </a:extLst>
        </xdr:cNvPr>
        <xdr:cNvSpPr txBox="1"/>
      </xdr:nvSpPr>
      <xdr:spPr>
        <a:xfrm>
          <a:off x="92583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33" name="楕円 132">
          <a:extLst>
            <a:ext uri="{FF2B5EF4-FFF2-40B4-BE49-F238E27FC236}">
              <a16:creationId xmlns:a16="http://schemas.microsoft.com/office/drawing/2014/main" id="{099D421B-5208-4C23-AD90-3739211A7201}"/>
            </a:ext>
          </a:extLst>
        </xdr:cNvPr>
        <xdr:cNvSpPr/>
      </xdr:nvSpPr>
      <xdr:spPr>
        <a:xfrm>
          <a:off x="844550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125730</xdr:rowOff>
    </xdr:from>
    <xdr:to>
      <xdr:col>55</xdr:col>
      <xdr:colOff>0</xdr:colOff>
      <xdr:row>40</xdr:row>
      <xdr:rowOff>129540</xdr:rowOff>
    </xdr:to>
    <xdr:cxnSp macro="">
      <xdr:nvCxnSpPr>
        <xdr:cNvPr id="134" name="直線コネクタ 133">
          <a:extLst>
            <a:ext uri="{FF2B5EF4-FFF2-40B4-BE49-F238E27FC236}">
              <a16:creationId xmlns:a16="http://schemas.microsoft.com/office/drawing/2014/main" id="{AE02B603-178A-4561-8128-B7517FC293BC}"/>
            </a:ext>
          </a:extLst>
        </xdr:cNvPr>
        <xdr:cNvCxnSpPr/>
      </xdr:nvCxnSpPr>
      <xdr:spPr>
        <a:xfrm flipV="1">
          <a:off x="8496300" y="683133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78740</xdr:rowOff>
    </xdr:from>
    <xdr:to>
      <xdr:col>46</xdr:col>
      <xdr:colOff>38100</xdr:colOff>
      <xdr:row>41</xdr:row>
      <xdr:rowOff>8890</xdr:rowOff>
    </xdr:to>
    <xdr:sp macro="" textlink="">
      <xdr:nvSpPr>
        <xdr:cNvPr id="135" name="楕円 134">
          <a:extLst>
            <a:ext uri="{FF2B5EF4-FFF2-40B4-BE49-F238E27FC236}">
              <a16:creationId xmlns:a16="http://schemas.microsoft.com/office/drawing/2014/main" id="{84BDB9EF-4BCF-4109-8945-19F120DEDA0B}"/>
            </a:ext>
          </a:extLst>
        </xdr:cNvPr>
        <xdr:cNvSpPr/>
      </xdr:nvSpPr>
      <xdr:spPr>
        <a:xfrm>
          <a:off x="7670800" y="6784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129540</xdr:rowOff>
    </xdr:to>
    <xdr:cxnSp macro="">
      <xdr:nvCxnSpPr>
        <xdr:cNvPr id="136" name="直線コネクタ 135">
          <a:extLst>
            <a:ext uri="{FF2B5EF4-FFF2-40B4-BE49-F238E27FC236}">
              <a16:creationId xmlns:a16="http://schemas.microsoft.com/office/drawing/2014/main" id="{A1A85972-D8F6-4F95-8245-A265BAA82C3A}"/>
            </a:ext>
          </a:extLst>
        </xdr:cNvPr>
        <xdr:cNvCxnSpPr/>
      </xdr:nvCxnSpPr>
      <xdr:spPr>
        <a:xfrm>
          <a:off x="7713980" y="68351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7" name="楕円 136">
          <a:extLst>
            <a:ext uri="{FF2B5EF4-FFF2-40B4-BE49-F238E27FC236}">
              <a16:creationId xmlns:a16="http://schemas.microsoft.com/office/drawing/2014/main" id="{42B27AF0-14EB-4D23-B0F9-156415E44E0E}"/>
            </a:ext>
          </a:extLst>
        </xdr:cNvPr>
        <xdr:cNvSpPr/>
      </xdr:nvSpPr>
      <xdr:spPr>
        <a:xfrm>
          <a:off x="687324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129540</xdr:rowOff>
    </xdr:from>
    <xdr:to>
      <xdr:col>45</xdr:col>
      <xdr:colOff>177800</xdr:colOff>
      <xdr:row>40</xdr:row>
      <xdr:rowOff>133350</xdr:rowOff>
    </xdr:to>
    <xdr:cxnSp macro="">
      <xdr:nvCxnSpPr>
        <xdr:cNvPr id="138" name="直線コネクタ 137">
          <a:extLst>
            <a:ext uri="{FF2B5EF4-FFF2-40B4-BE49-F238E27FC236}">
              <a16:creationId xmlns:a16="http://schemas.microsoft.com/office/drawing/2014/main" id="{95F81248-23D7-4774-9641-387A99A8E1EB}"/>
            </a:ext>
          </a:extLst>
        </xdr:cNvPr>
        <xdr:cNvCxnSpPr/>
      </xdr:nvCxnSpPr>
      <xdr:spPr>
        <a:xfrm flipV="1">
          <a:off x="6924040" y="68351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82550</xdr:rowOff>
    </xdr:from>
    <xdr:to>
      <xdr:col>36</xdr:col>
      <xdr:colOff>165100</xdr:colOff>
      <xdr:row>41</xdr:row>
      <xdr:rowOff>12700</xdr:rowOff>
    </xdr:to>
    <xdr:sp macro="" textlink="">
      <xdr:nvSpPr>
        <xdr:cNvPr id="139" name="楕円 138">
          <a:extLst>
            <a:ext uri="{FF2B5EF4-FFF2-40B4-BE49-F238E27FC236}">
              <a16:creationId xmlns:a16="http://schemas.microsoft.com/office/drawing/2014/main" id="{FF562F98-4E1A-4CD6-B82C-2F68C1314FAF}"/>
            </a:ext>
          </a:extLst>
        </xdr:cNvPr>
        <xdr:cNvSpPr/>
      </xdr:nvSpPr>
      <xdr:spPr>
        <a:xfrm>
          <a:off x="609854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133350</xdr:rowOff>
    </xdr:to>
    <xdr:cxnSp macro="">
      <xdr:nvCxnSpPr>
        <xdr:cNvPr id="140" name="直線コネクタ 139">
          <a:extLst>
            <a:ext uri="{FF2B5EF4-FFF2-40B4-BE49-F238E27FC236}">
              <a16:creationId xmlns:a16="http://schemas.microsoft.com/office/drawing/2014/main" id="{65C4E2E3-CED5-4F22-B861-F64DDE6B29D9}"/>
            </a:ext>
          </a:extLst>
        </xdr:cNvPr>
        <xdr:cNvCxnSpPr/>
      </xdr:nvCxnSpPr>
      <xdr:spPr>
        <a:xfrm>
          <a:off x="6149340" y="68389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3CE63329-64CC-4347-BE0B-942F9C9B2B2C}"/>
            </a:ext>
          </a:extLst>
        </xdr:cNvPr>
        <xdr:cNvSpPr txBox="1"/>
      </xdr:nvSpPr>
      <xdr:spPr>
        <a:xfrm>
          <a:off x="827158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0B01D1EE-F711-4AE2-A83C-AE7E76AAEEE8}"/>
            </a:ext>
          </a:extLst>
        </xdr:cNvPr>
        <xdr:cNvSpPr txBox="1"/>
      </xdr:nvSpPr>
      <xdr:spPr>
        <a:xfrm>
          <a:off x="7509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2FA5D430-8114-4738-96EA-7F1561D69179}"/>
            </a:ext>
          </a:extLst>
        </xdr:cNvPr>
        <xdr:cNvSpPr txBox="1"/>
      </xdr:nvSpPr>
      <xdr:spPr>
        <a:xfrm>
          <a:off x="67120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F94FDC81-0A35-4601-AF6A-983C677C28A1}"/>
            </a:ext>
          </a:extLst>
        </xdr:cNvPr>
        <xdr:cNvSpPr txBox="1"/>
      </xdr:nvSpPr>
      <xdr:spPr>
        <a:xfrm>
          <a:off x="59373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25417</xdr:rowOff>
    </xdr:from>
    <xdr:ext cx="469744" cy="259045"/>
    <xdr:sp macro="" textlink="">
      <xdr:nvSpPr>
        <xdr:cNvPr id="145" name="n_1mainValue【図書館】&#10;一人当たり面積">
          <a:extLst>
            <a:ext uri="{FF2B5EF4-FFF2-40B4-BE49-F238E27FC236}">
              <a16:creationId xmlns:a16="http://schemas.microsoft.com/office/drawing/2014/main" id="{AC96F2C6-CE20-4F1D-A4D5-1B7317B516E7}"/>
            </a:ext>
          </a:extLst>
        </xdr:cNvPr>
        <xdr:cNvSpPr txBox="1"/>
      </xdr:nvSpPr>
      <xdr:spPr>
        <a:xfrm>
          <a:off x="8271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6" name="n_2mainValue【図書館】&#10;一人当たり面積">
          <a:extLst>
            <a:ext uri="{FF2B5EF4-FFF2-40B4-BE49-F238E27FC236}">
              <a16:creationId xmlns:a16="http://schemas.microsoft.com/office/drawing/2014/main" id="{BFC289E6-33FA-4D13-9DEB-F22FBC9D1C11}"/>
            </a:ext>
          </a:extLst>
        </xdr:cNvPr>
        <xdr:cNvSpPr txBox="1"/>
      </xdr:nvSpPr>
      <xdr:spPr>
        <a:xfrm>
          <a:off x="7509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29227</xdr:rowOff>
    </xdr:from>
    <xdr:ext cx="469744" cy="259045"/>
    <xdr:sp macro="" textlink="">
      <xdr:nvSpPr>
        <xdr:cNvPr id="147" name="n_3mainValue【図書館】&#10;一人当たり面積">
          <a:extLst>
            <a:ext uri="{FF2B5EF4-FFF2-40B4-BE49-F238E27FC236}">
              <a16:creationId xmlns:a16="http://schemas.microsoft.com/office/drawing/2014/main" id="{9B088CD3-6FC6-49DF-A4DE-D30F7BE46833}"/>
            </a:ext>
          </a:extLst>
        </xdr:cNvPr>
        <xdr:cNvSpPr txBox="1"/>
      </xdr:nvSpPr>
      <xdr:spPr>
        <a:xfrm>
          <a:off x="67120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29227</xdr:rowOff>
    </xdr:from>
    <xdr:ext cx="469744" cy="259045"/>
    <xdr:sp macro="" textlink="">
      <xdr:nvSpPr>
        <xdr:cNvPr id="148" name="n_4mainValue【図書館】&#10;一人当たり面積">
          <a:extLst>
            <a:ext uri="{FF2B5EF4-FFF2-40B4-BE49-F238E27FC236}">
              <a16:creationId xmlns:a16="http://schemas.microsoft.com/office/drawing/2014/main" id="{8E381624-D9D2-424A-9401-91B0EFE60922}"/>
            </a:ext>
          </a:extLst>
        </xdr:cNvPr>
        <xdr:cNvSpPr txBox="1"/>
      </xdr:nvSpPr>
      <xdr:spPr>
        <a:xfrm>
          <a:off x="59373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30B64B6-40D7-4C9E-91A1-ADF2DFA69A6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B94D7CE-ED76-453F-A2C3-E810598DC66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E5100E7-F1ED-4375-979E-F1432C7E3C4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C86CBAA-86BF-4FBC-837D-07DE656F060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C1310D1-E315-49CB-8D82-C17FBDD7941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A8E86DE-1900-4574-840C-4FF556E011D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A8B0749-750D-4A69-8BDA-A234CCE3E97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2A0BA56-FC62-479A-967C-50AC0534739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BC126E7-F289-4E68-AEB9-EA69AA52782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7F8057E-2157-4BBF-8E5E-E429649621D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4CA531D-7D64-4CAF-B9B2-4AD32C5C1E6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5F9685D-14C1-4B74-B633-CF339CDB24B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CC33C16-B464-4859-BFDA-E0B96F32EBA8}"/>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9CBED28-9628-4DA7-8B3A-74D4703C17B3}"/>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CA891E5-B6C2-4D66-8D7D-36AC0778A70A}"/>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C8E5DF4-2709-4BF7-955D-D866765B292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8E2501F-FD09-425E-847A-CA64049D3E6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52BCF7C-C7A5-4D2B-A813-4EDDFC241B7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50E4915-9393-40B1-8416-EFED43E1809B}"/>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1A3B844-48FA-4B80-8FBF-1D25CC2DB8A7}"/>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227685A-FD84-46B5-8441-D4C9CB00B0BE}"/>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04ED635-167B-40BD-B04C-66122F52655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2149E71-DB2A-48B7-89E1-8582D2CE81D7}"/>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DFC8011-B965-487D-934F-ECA1CE99758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4DDDB6E-E7C2-4CF8-AB7F-31215B7D09E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52233035-DA2F-47E6-B2B7-BF0568284311}"/>
            </a:ext>
          </a:extLst>
        </xdr:cNvPr>
        <xdr:cNvCxnSpPr/>
      </xdr:nvCxnSpPr>
      <xdr:spPr>
        <a:xfrm flipV="1">
          <a:off x="4086225" y="933286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1CDBCDC4-740E-4D62-94E2-F584F7167F35}"/>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1EFDEDD9-07F3-409D-9C0F-3C638925207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304EBFB2-C018-4F82-9FFF-519ED8462290}"/>
            </a:ext>
          </a:extLst>
        </xdr:cNvPr>
        <xdr:cNvSpPr txBox="1"/>
      </xdr:nvSpPr>
      <xdr:spPr>
        <a:xfrm>
          <a:off x="4124960" y="9111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4EE5C397-247B-4910-A296-490EF08B17E8}"/>
            </a:ext>
          </a:extLst>
        </xdr:cNvPr>
        <xdr:cNvCxnSpPr/>
      </xdr:nvCxnSpPr>
      <xdr:spPr>
        <a:xfrm>
          <a:off x="4020820" y="933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F1B07448-7D41-47C7-90B8-DDA068F407A4}"/>
            </a:ext>
          </a:extLst>
        </xdr:cNvPr>
        <xdr:cNvSpPr txBox="1"/>
      </xdr:nvSpPr>
      <xdr:spPr>
        <a:xfrm>
          <a:off x="412496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EC78831E-A0C3-443A-9C2E-1AD338E809F2}"/>
            </a:ext>
          </a:extLst>
        </xdr:cNvPr>
        <xdr:cNvSpPr/>
      </xdr:nvSpPr>
      <xdr:spPr>
        <a:xfrm>
          <a:off x="403606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51ECC6A1-5B64-4863-8EE2-7609671A6ED1}"/>
            </a:ext>
          </a:extLst>
        </xdr:cNvPr>
        <xdr:cNvSpPr/>
      </xdr:nvSpPr>
      <xdr:spPr>
        <a:xfrm>
          <a:off x="33121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8AD516F1-CA62-4A83-93C6-AE143F5F570B}"/>
            </a:ext>
          </a:extLst>
        </xdr:cNvPr>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B91C9ECF-C5FD-4681-96B1-7903ABCC78F7}"/>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9EDBAA1A-0937-4DD3-ABC1-AAD6F0B989C5}"/>
            </a:ext>
          </a:extLst>
        </xdr:cNvPr>
        <xdr:cNvSpPr/>
      </xdr:nvSpPr>
      <xdr:spPr>
        <a:xfrm>
          <a:off x="96520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E9A3C9C-674E-48B8-BBD0-783B54C4F7C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2DC7FB-A984-4E87-BA99-EAD2C57ABF7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ECD0AC5-4AE3-4F99-9ADE-97A78862C11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AB6F885-E401-48D3-B2CE-2E5EBE9BFA3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D49FFC8-C97C-43A4-9B3D-DB364065F45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macro="" textlink="">
      <xdr:nvSpPr>
        <xdr:cNvPr id="190" name="楕円 189">
          <a:extLst>
            <a:ext uri="{FF2B5EF4-FFF2-40B4-BE49-F238E27FC236}">
              <a16:creationId xmlns:a16="http://schemas.microsoft.com/office/drawing/2014/main" id="{99882C95-3A32-4D5A-A27C-A84FB549C92B}"/>
            </a:ext>
          </a:extLst>
        </xdr:cNvPr>
        <xdr:cNvSpPr/>
      </xdr:nvSpPr>
      <xdr:spPr>
        <a:xfrm>
          <a:off x="4036060" y="104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8A01371A-359C-409D-8EC5-1EC747EA22AB}"/>
            </a:ext>
          </a:extLst>
        </xdr:cNvPr>
        <xdr:cNvSpPr txBox="1"/>
      </xdr:nvSpPr>
      <xdr:spPr>
        <a:xfrm>
          <a:off x="4124960" y="1039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171269</xdr:rowOff>
    </xdr:from>
    <xdr:to>
      <xdr:col>20</xdr:col>
      <xdr:colOff>38100</xdr:colOff>
      <xdr:row>62</xdr:row>
      <xdr:rowOff>101419</xdr:rowOff>
    </xdr:to>
    <xdr:sp macro="" textlink="">
      <xdr:nvSpPr>
        <xdr:cNvPr id="192" name="楕円 191">
          <a:extLst>
            <a:ext uri="{FF2B5EF4-FFF2-40B4-BE49-F238E27FC236}">
              <a16:creationId xmlns:a16="http://schemas.microsoft.com/office/drawing/2014/main" id="{56AF4EDB-F80A-44EB-9B1D-66DEF6A966FC}"/>
            </a:ext>
          </a:extLst>
        </xdr:cNvPr>
        <xdr:cNvSpPr/>
      </xdr:nvSpPr>
      <xdr:spPr>
        <a:xfrm>
          <a:off x="3312160" y="103973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50619</xdr:rowOff>
    </xdr:from>
    <xdr:to>
      <xdr:col>24</xdr:col>
      <xdr:colOff>63500</xdr:colOff>
      <xdr:row>62</xdr:row>
      <xdr:rowOff>75112</xdr:rowOff>
    </xdr:to>
    <xdr:cxnSp macro="">
      <xdr:nvCxnSpPr>
        <xdr:cNvPr id="193" name="直線コネクタ 192">
          <a:extLst>
            <a:ext uri="{FF2B5EF4-FFF2-40B4-BE49-F238E27FC236}">
              <a16:creationId xmlns:a16="http://schemas.microsoft.com/office/drawing/2014/main" id="{63151763-9CF6-4AFD-94EE-F14D97809F56}"/>
            </a:ext>
          </a:extLst>
        </xdr:cNvPr>
        <xdr:cNvCxnSpPr/>
      </xdr:nvCxnSpPr>
      <xdr:spPr>
        <a:xfrm>
          <a:off x="3355340" y="10444299"/>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4" name="楕円 193">
          <a:extLst>
            <a:ext uri="{FF2B5EF4-FFF2-40B4-BE49-F238E27FC236}">
              <a16:creationId xmlns:a16="http://schemas.microsoft.com/office/drawing/2014/main" id="{84F46D90-F748-4DC8-B866-92DFD63A80FD}"/>
            </a:ext>
          </a:extLst>
        </xdr:cNvPr>
        <xdr:cNvSpPr/>
      </xdr:nvSpPr>
      <xdr:spPr>
        <a:xfrm>
          <a:off x="251460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50619</xdr:rowOff>
    </xdr:to>
    <xdr:cxnSp macro="">
      <xdr:nvCxnSpPr>
        <xdr:cNvPr id="195" name="直線コネクタ 194">
          <a:extLst>
            <a:ext uri="{FF2B5EF4-FFF2-40B4-BE49-F238E27FC236}">
              <a16:creationId xmlns:a16="http://schemas.microsoft.com/office/drawing/2014/main" id="{D941CC43-62D7-47AD-AA9B-7D81183E0F20}"/>
            </a:ext>
          </a:extLst>
        </xdr:cNvPr>
        <xdr:cNvCxnSpPr/>
      </xdr:nvCxnSpPr>
      <xdr:spPr>
        <a:xfrm>
          <a:off x="2565400" y="10416540"/>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104322</xdr:rowOff>
    </xdr:from>
    <xdr:to>
      <xdr:col>10</xdr:col>
      <xdr:colOff>165100</xdr:colOff>
      <xdr:row>62</xdr:row>
      <xdr:rowOff>34472</xdr:rowOff>
    </xdr:to>
    <xdr:sp macro="" textlink="">
      <xdr:nvSpPr>
        <xdr:cNvPr id="196" name="楕円 195">
          <a:extLst>
            <a:ext uri="{FF2B5EF4-FFF2-40B4-BE49-F238E27FC236}">
              <a16:creationId xmlns:a16="http://schemas.microsoft.com/office/drawing/2014/main" id="{C20B0C4A-19EA-42A0-92A2-3FD648E11504}"/>
            </a:ext>
          </a:extLst>
        </xdr:cNvPr>
        <xdr:cNvSpPr/>
      </xdr:nvSpPr>
      <xdr:spPr>
        <a:xfrm>
          <a:off x="1739900" y="10330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155122</xdr:rowOff>
    </xdr:from>
    <xdr:to>
      <xdr:col>15</xdr:col>
      <xdr:colOff>50800</xdr:colOff>
      <xdr:row>62</xdr:row>
      <xdr:rowOff>22860</xdr:rowOff>
    </xdr:to>
    <xdr:cxnSp macro="">
      <xdr:nvCxnSpPr>
        <xdr:cNvPr id="197" name="直線コネクタ 196">
          <a:extLst>
            <a:ext uri="{FF2B5EF4-FFF2-40B4-BE49-F238E27FC236}">
              <a16:creationId xmlns:a16="http://schemas.microsoft.com/office/drawing/2014/main" id="{D0F6EDAC-50AD-4975-B5E6-D3D93A36158E}"/>
            </a:ext>
          </a:extLst>
        </xdr:cNvPr>
        <xdr:cNvCxnSpPr/>
      </xdr:nvCxnSpPr>
      <xdr:spPr>
        <a:xfrm>
          <a:off x="1790700" y="10381162"/>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8" name="楕円 197">
          <a:extLst>
            <a:ext uri="{FF2B5EF4-FFF2-40B4-BE49-F238E27FC236}">
              <a16:creationId xmlns:a16="http://schemas.microsoft.com/office/drawing/2014/main" id="{2EBC1689-393D-4828-A0F4-7AA0001F919D}"/>
            </a:ext>
          </a:extLst>
        </xdr:cNvPr>
        <xdr:cNvSpPr/>
      </xdr:nvSpPr>
      <xdr:spPr>
        <a:xfrm>
          <a:off x="965200" y="10289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61</xdr:row>
      <xdr:rowOff>155122</xdr:rowOff>
    </xdr:to>
    <xdr:cxnSp macro="">
      <xdr:nvCxnSpPr>
        <xdr:cNvPr id="199" name="直線コネクタ 198">
          <a:extLst>
            <a:ext uri="{FF2B5EF4-FFF2-40B4-BE49-F238E27FC236}">
              <a16:creationId xmlns:a16="http://schemas.microsoft.com/office/drawing/2014/main" id="{FB2BD17C-57C4-463E-9B8F-73E45950F61E}"/>
            </a:ext>
          </a:extLst>
        </xdr:cNvPr>
        <xdr:cNvCxnSpPr/>
      </xdr:nvCxnSpPr>
      <xdr:spPr>
        <a:xfrm>
          <a:off x="1008380" y="10340340"/>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198E7859-F2AC-4D93-8D3E-1018FD96E839}"/>
            </a:ext>
          </a:extLst>
        </xdr:cNvPr>
        <xdr:cNvSpPr txBox="1"/>
      </xdr:nvSpPr>
      <xdr:spPr>
        <a:xfrm>
          <a:off x="3170564" y="1002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A3D4CC24-88C6-411C-AC65-B0E155BF052A}"/>
            </a:ext>
          </a:extLst>
        </xdr:cNvPr>
        <xdr:cNvSpPr txBox="1"/>
      </xdr:nvSpPr>
      <xdr:spPr>
        <a:xfrm>
          <a:off x="23857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CD69B95A-1F88-4E54-AFAC-315D2264F151}"/>
            </a:ext>
          </a:extLst>
        </xdr:cNvPr>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A9E706E9-DB4F-46A4-AC3A-05F3E4F91EAF}"/>
            </a:ext>
          </a:extLst>
        </xdr:cNvPr>
        <xdr:cNvSpPr txBox="1"/>
      </xdr:nvSpPr>
      <xdr:spPr>
        <a:xfrm>
          <a:off x="8363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92546</xdr:rowOff>
    </xdr:from>
    <xdr:ext cx="405111" cy="259045"/>
    <xdr:sp macro="" textlink="">
      <xdr:nvSpPr>
        <xdr:cNvPr id="204" name="n_1mainValue【体育館・プール】&#10;有形固定資産減価償却率">
          <a:extLst>
            <a:ext uri="{FF2B5EF4-FFF2-40B4-BE49-F238E27FC236}">
              <a16:creationId xmlns:a16="http://schemas.microsoft.com/office/drawing/2014/main" id="{E4CD7371-01D3-4F6D-BF39-ED2281DE8F15}"/>
            </a:ext>
          </a:extLst>
        </xdr:cNvPr>
        <xdr:cNvSpPr txBox="1"/>
      </xdr:nvSpPr>
      <xdr:spPr>
        <a:xfrm>
          <a:off x="3170564" y="1048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5" name="n_2mainValue【体育館・プール】&#10;有形固定資産減価償却率">
          <a:extLst>
            <a:ext uri="{FF2B5EF4-FFF2-40B4-BE49-F238E27FC236}">
              <a16:creationId xmlns:a16="http://schemas.microsoft.com/office/drawing/2014/main" id="{5F1C6088-10C5-45CC-A35F-8D6DCDE69D1C}"/>
            </a:ext>
          </a:extLst>
        </xdr:cNvPr>
        <xdr:cNvSpPr txBox="1"/>
      </xdr:nvSpPr>
      <xdr:spPr>
        <a:xfrm>
          <a:off x="238570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25599</xdr:rowOff>
    </xdr:from>
    <xdr:ext cx="405111" cy="259045"/>
    <xdr:sp macro="" textlink="">
      <xdr:nvSpPr>
        <xdr:cNvPr id="206" name="n_3mainValue【体育館・プール】&#10;有形固定資産減価償却率">
          <a:extLst>
            <a:ext uri="{FF2B5EF4-FFF2-40B4-BE49-F238E27FC236}">
              <a16:creationId xmlns:a16="http://schemas.microsoft.com/office/drawing/2014/main" id="{0614F43F-841E-42EE-A098-918BD2F4FEE2}"/>
            </a:ext>
          </a:extLst>
        </xdr:cNvPr>
        <xdr:cNvSpPr txBox="1"/>
      </xdr:nvSpPr>
      <xdr:spPr>
        <a:xfrm>
          <a:off x="1611004" y="1041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7" name="n_4mainValue【体育館・プール】&#10;有形固定資産減価償却率">
          <a:extLst>
            <a:ext uri="{FF2B5EF4-FFF2-40B4-BE49-F238E27FC236}">
              <a16:creationId xmlns:a16="http://schemas.microsoft.com/office/drawing/2014/main" id="{F5920F00-53F4-4F77-BEC3-E05E45F8C4B5}"/>
            </a:ext>
          </a:extLst>
        </xdr:cNvPr>
        <xdr:cNvSpPr txBox="1"/>
      </xdr:nvSpPr>
      <xdr:spPr>
        <a:xfrm>
          <a:off x="83630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9CFCD72-C144-4472-8AC4-AAC33B72BF3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EB12734-54E8-4D32-BC60-6720EE3948C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FFD4FFA-C520-484B-8D53-89662DEFF64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D382FC9-BA83-4A9E-A080-EDD36B6878F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309C2F0-C103-47E0-A4A9-BAD700F3958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A7C441C-1541-48E2-8F47-B0CFA8331A0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94CBCD0-7BCB-4503-ADC2-EA1B3B1F38F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C14A908-D526-4A59-9092-6D62BBF9EC6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21FA57E-F203-4AE3-9C3B-78FF96CBF86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E6F13D7-9D91-4499-9FC2-8A364E3CE6E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AEA55F4-43A4-4FE6-877C-C1325D85A53A}"/>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A411BC57-3837-4150-AE30-CB1D3414941E}"/>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6D1FA19-7EFC-4E3B-9E67-23906227A312}"/>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10F2083-8F8F-482E-B8AB-83B90BF9A483}"/>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0EEF488-4B09-4A47-B751-3201B021778C}"/>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683ED147-7CA7-49BC-A483-099406D12768}"/>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1628556-0612-40DB-B0AD-2FC117F7FD2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B2465E56-6551-42E9-9501-B4890D6E58C3}"/>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E484B4B-3D7F-4D5D-B00B-E8927090629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616C93B5-3459-4F86-A867-CC3B8C01FBC7}"/>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1006E4F-FE90-4F28-8D99-6EA6327F593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6893AA8-4800-4400-9AB1-D6629DAA0CFF}"/>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3B4BC38-A788-422F-A697-AD220AE5343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DA072C8A-CE9A-4F1F-94C9-124A16EE888C}"/>
            </a:ext>
          </a:extLst>
        </xdr:cNvPr>
        <xdr:cNvCxnSpPr/>
      </xdr:nvCxnSpPr>
      <xdr:spPr>
        <a:xfrm flipV="1">
          <a:off x="9219565" y="94754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69C880BA-74E4-4B9F-BD29-4F430FFEB41D}"/>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A27901CE-BF29-4477-B73D-67AD706599D2}"/>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3A6B276C-37D0-44CB-ADD2-7D87F4E3C74A}"/>
            </a:ext>
          </a:extLst>
        </xdr:cNvPr>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2DB69AD9-5092-4699-AFC1-19E4EA6532DA}"/>
            </a:ext>
          </a:extLst>
        </xdr:cNvPr>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A7A72051-F3CB-46A7-87E3-ED17BDD90D6D}"/>
            </a:ext>
          </a:extLst>
        </xdr:cNvPr>
        <xdr:cNvSpPr txBox="1"/>
      </xdr:nvSpPr>
      <xdr:spPr>
        <a:xfrm>
          <a:off x="9258300" y="10422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CF90AE14-ABDF-41F1-A45C-3972A2CA6B7F}"/>
            </a:ext>
          </a:extLst>
        </xdr:cNvPr>
        <xdr:cNvSpPr/>
      </xdr:nvSpPr>
      <xdr:spPr>
        <a:xfrm>
          <a:off x="91922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D0246CD7-EBFD-47AD-A15A-43BC92BFC4D0}"/>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917B5096-4FF5-49BD-876B-6F6D23BD975E}"/>
            </a:ext>
          </a:extLst>
        </xdr:cNvPr>
        <xdr:cNvSpPr/>
      </xdr:nvSpPr>
      <xdr:spPr>
        <a:xfrm>
          <a:off x="7670800" y="10447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FFF1060C-957E-4EB0-8BC4-1A9A00939C78}"/>
            </a:ext>
          </a:extLst>
        </xdr:cNvPr>
        <xdr:cNvSpPr/>
      </xdr:nvSpPr>
      <xdr:spPr>
        <a:xfrm>
          <a:off x="687324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5077087-4714-41F3-8058-487D8EFC99DF}"/>
            </a:ext>
          </a:extLst>
        </xdr:cNvPr>
        <xdr:cNvSpPr/>
      </xdr:nvSpPr>
      <xdr:spPr>
        <a:xfrm>
          <a:off x="60985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06E5E3C-A157-4D35-864C-75E54565F2B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96CCCF7-A7EF-4BFD-97E6-AE3DC228B6C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B3C0758-CE01-4B8D-A51C-1BE935A834A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6696368-2602-4FFF-B8A6-7EA67256EB1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51CC455-EBB9-4285-87B9-1F2A8F93AA0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xdr:rowOff>
    </xdr:from>
    <xdr:to>
      <xdr:col>55</xdr:col>
      <xdr:colOff>50800</xdr:colOff>
      <xdr:row>62</xdr:row>
      <xdr:rowOff>107950</xdr:rowOff>
    </xdr:to>
    <xdr:sp macro="" textlink="">
      <xdr:nvSpPr>
        <xdr:cNvPr id="247" name="楕円 246">
          <a:extLst>
            <a:ext uri="{FF2B5EF4-FFF2-40B4-BE49-F238E27FC236}">
              <a16:creationId xmlns:a16="http://schemas.microsoft.com/office/drawing/2014/main" id="{0674BF68-1122-406E-A348-FCCA4273D7D2}"/>
            </a:ext>
          </a:extLst>
        </xdr:cNvPr>
        <xdr:cNvSpPr/>
      </xdr:nvSpPr>
      <xdr:spPr>
        <a:xfrm>
          <a:off x="9192260" y="1040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29227</xdr:rowOff>
    </xdr:from>
    <xdr:ext cx="469744" cy="259045"/>
    <xdr:sp macro="" textlink="">
      <xdr:nvSpPr>
        <xdr:cNvPr id="248" name="【体育館・プール】&#10;一人当たり面積該当値テキスト">
          <a:extLst>
            <a:ext uri="{FF2B5EF4-FFF2-40B4-BE49-F238E27FC236}">
              <a16:creationId xmlns:a16="http://schemas.microsoft.com/office/drawing/2014/main" id="{5382CB87-3CA7-462A-B8A9-26A18AA3726E}"/>
            </a:ext>
          </a:extLst>
        </xdr:cNvPr>
        <xdr:cNvSpPr txBox="1"/>
      </xdr:nvSpPr>
      <xdr:spPr>
        <a:xfrm>
          <a:off x="9258300"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93980</xdr:rowOff>
    </xdr:from>
    <xdr:to>
      <xdr:col>50</xdr:col>
      <xdr:colOff>165100</xdr:colOff>
      <xdr:row>63</xdr:row>
      <xdr:rowOff>24130</xdr:rowOff>
    </xdr:to>
    <xdr:sp macro="" textlink="">
      <xdr:nvSpPr>
        <xdr:cNvPr id="249" name="楕円 248">
          <a:extLst>
            <a:ext uri="{FF2B5EF4-FFF2-40B4-BE49-F238E27FC236}">
              <a16:creationId xmlns:a16="http://schemas.microsoft.com/office/drawing/2014/main" id="{980289AB-91A3-46DE-8E73-44872E0A4BD6}"/>
            </a:ext>
          </a:extLst>
        </xdr:cNvPr>
        <xdr:cNvSpPr/>
      </xdr:nvSpPr>
      <xdr:spPr>
        <a:xfrm>
          <a:off x="8445500" y="1048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144780</xdr:rowOff>
    </xdr:to>
    <xdr:cxnSp macro="">
      <xdr:nvCxnSpPr>
        <xdr:cNvPr id="250" name="直線コネクタ 249">
          <a:extLst>
            <a:ext uri="{FF2B5EF4-FFF2-40B4-BE49-F238E27FC236}">
              <a16:creationId xmlns:a16="http://schemas.microsoft.com/office/drawing/2014/main" id="{ED82C88B-673C-4172-A8D9-4316A5396CFE}"/>
            </a:ext>
          </a:extLst>
        </xdr:cNvPr>
        <xdr:cNvCxnSpPr/>
      </xdr:nvCxnSpPr>
      <xdr:spPr>
        <a:xfrm flipV="1">
          <a:off x="8496300" y="10450830"/>
          <a:ext cx="7239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51" name="楕円 250">
          <a:extLst>
            <a:ext uri="{FF2B5EF4-FFF2-40B4-BE49-F238E27FC236}">
              <a16:creationId xmlns:a16="http://schemas.microsoft.com/office/drawing/2014/main" id="{DA21B9CC-607C-45FA-8AA3-56F12F6301E6}"/>
            </a:ext>
          </a:extLst>
        </xdr:cNvPr>
        <xdr:cNvSpPr/>
      </xdr:nvSpPr>
      <xdr:spPr>
        <a:xfrm>
          <a:off x="7670800" y="10491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144780</xdr:rowOff>
    </xdr:from>
    <xdr:to>
      <xdr:col>50</xdr:col>
      <xdr:colOff>114300</xdr:colOff>
      <xdr:row>62</xdr:row>
      <xdr:rowOff>148590</xdr:rowOff>
    </xdr:to>
    <xdr:cxnSp macro="">
      <xdr:nvCxnSpPr>
        <xdr:cNvPr id="252" name="直線コネクタ 251">
          <a:extLst>
            <a:ext uri="{FF2B5EF4-FFF2-40B4-BE49-F238E27FC236}">
              <a16:creationId xmlns:a16="http://schemas.microsoft.com/office/drawing/2014/main" id="{B419E470-1CD3-4726-92E3-3B4A79BD20E1}"/>
            </a:ext>
          </a:extLst>
        </xdr:cNvPr>
        <xdr:cNvCxnSpPr/>
      </xdr:nvCxnSpPr>
      <xdr:spPr>
        <a:xfrm flipV="1">
          <a:off x="7713980" y="105384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99695</xdr:rowOff>
    </xdr:from>
    <xdr:to>
      <xdr:col>41</xdr:col>
      <xdr:colOff>101600</xdr:colOff>
      <xdr:row>63</xdr:row>
      <xdr:rowOff>29845</xdr:rowOff>
    </xdr:to>
    <xdr:sp macro="" textlink="">
      <xdr:nvSpPr>
        <xdr:cNvPr id="253" name="楕円 252">
          <a:extLst>
            <a:ext uri="{FF2B5EF4-FFF2-40B4-BE49-F238E27FC236}">
              <a16:creationId xmlns:a16="http://schemas.microsoft.com/office/drawing/2014/main" id="{472827CA-3CAF-4ECD-A54C-63D2A37ADB72}"/>
            </a:ext>
          </a:extLst>
        </xdr:cNvPr>
        <xdr:cNvSpPr/>
      </xdr:nvSpPr>
      <xdr:spPr>
        <a:xfrm>
          <a:off x="687324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150495</xdr:rowOff>
    </xdr:to>
    <xdr:cxnSp macro="">
      <xdr:nvCxnSpPr>
        <xdr:cNvPr id="254" name="直線コネクタ 253">
          <a:extLst>
            <a:ext uri="{FF2B5EF4-FFF2-40B4-BE49-F238E27FC236}">
              <a16:creationId xmlns:a16="http://schemas.microsoft.com/office/drawing/2014/main" id="{B5F71D44-E8C2-4E90-8BEA-551EABCA7179}"/>
            </a:ext>
          </a:extLst>
        </xdr:cNvPr>
        <xdr:cNvCxnSpPr/>
      </xdr:nvCxnSpPr>
      <xdr:spPr>
        <a:xfrm flipV="1">
          <a:off x="6924040" y="1054227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99695</xdr:rowOff>
    </xdr:from>
    <xdr:to>
      <xdr:col>36</xdr:col>
      <xdr:colOff>165100</xdr:colOff>
      <xdr:row>63</xdr:row>
      <xdr:rowOff>29845</xdr:rowOff>
    </xdr:to>
    <xdr:sp macro="" textlink="">
      <xdr:nvSpPr>
        <xdr:cNvPr id="255" name="楕円 254">
          <a:extLst>
            <a:ext uri="{FF2B5EF4-FFF2-40B4-BE49-F238E27FC236}">
              <a16:creationId xmlns:a16="http://schemas.microsoft.com/office/drawing/2014/main" id="{D20DCDD6-B318-4E18-8A60-D7E97580849C}"/>
            </a:ext>
          </a:extLst>
        </xdr:cNvPr>
        <xdr:cNvSpPr/>
      </xdr:nvSpPr>
      <xdr:spPr>
        <a:xfrm>
          <a:off x="609854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150495</xdr:rowOff>
    </xdr:from>
    <xdr:to>
      <xdr:col>41</xdr:col>
      <xdr:colOff>50800</xdr:colOff>
      <xdr:row>62</xdr:row>
      <xdr:rowOff>150495</xdr:rowOff>
    </xdr:to>
    <xdr:cxnSp macro="">
      <xdr:nvCxnSpPr>
        <xdr:cNvPr id="256" name="直線コネクタ 255">
          <a:extLst>
            <a:ext uri="{FF2B5EF4-FFF2-40B4-BE49-F238E27FC236}">
              <a16:creationId xmlns:a16="http://schemas.microsoft.com/office/drawing/2014/main" id="{EE61A7F4-F887-43E6-B766-703B55A50A58}"/>
            </a:ext>
          </a:extLst>
        </xdr:cNvPr>
        <xdr:cNvCxnSpPr/>
      </xdr:nvCxnSpPr>
      <xdr:spPr>
        <a:xfrm>
          <a:off x="6149340" y="1054417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1550B7AA-0DE9-451C-BB4A-8997AAD83018}"/>
            </a:ext>
          </a:extLst>
        </xdr:cNvPr>
        <xdr:cNvSpPr txBox="1"/>
      </xdr:nvSpPr>
      <xdr:spPr>
        <a:xfrm>
          <a:off x="8271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49DE0EEC-B7E8-49DD-A785-47D861516602}"/>
            </a:ext>
          </a:extLst>
        </xdr:cNvPr>
        <xdr:cNvSpPr txBox="1"/>
      </xdr:nvSpPr>
      <xdr:spPr>
        <a:xfrm>
          <a:off x="7509587" y="1022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76D45B9C-CBE4-400F-9252-87344EDBD37F}"/>
            </a:ext>
          </a:extLst>
        </xdr:cNvPr>
        <xdr:cNvSpPr txBox="1"/>
      </xdr:nvSpPr>
      <xdr:spPr>
        <a:xfrm>
          <a:off x="6712027" y="102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829F3590-105F-44E2-8DDB-4F362D978D8E}"/>
            </a:ext>
          </a:extLst>
        </xdr:cNvPr>
        <xdr:cNvSpPr txBox="1"/>
      </xdr:nvSpPr>
      <xdr:spPr>
        <a:xfrm>
          <a:off x="59373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15257</xdr:rowOff>
    </xdr:from>
    <xdr:ext cx="469744" cy="259045"/>
    <xdr:sp macro="" textlink="">
      <xdr:nvSpPr>
        <xdr:cNvPr id="261" name="n_1mainValue【体育館・プール】&#10;一人当たり面積">
          <a:extLst>
            <a:ext uri="{FF2B5EF4-FFF2-40B4-BE49-F238E27FC236}">
              <a16:creationId xmlns:a16="http://schemas.microsoft.com/office/drawing/2014/main" id="{CEFEFA00-5E05-4BCD-8BB8-4C2226209C56}"/>
            </a:ext>
          </a:extLst>
        </xdr:cNvPr>
        <xdr:cNvSpPr txBox="1"/>
      </xdr:nvSpPr>
      <xdr:spPr>
        <a:xfrm>
          <a:off x="827158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62" name="n_2mainValue【体育館・プール】&#10;一人当たり面積">
          <a:extLst>
            <a:ext uri="{FF2B5EF4-FFF2-40B4-BE49-F238E27FC236}">
              <a16:creationId xmlns:a16="http://schemas.microsoft.com/office/drawing/2014/main" id="{59CFA448-9186-457B-8084-73AB4F7B04F9}"/>
            </a:ext>
          </a:extLst>
        </xdr:cNvPr>
        <xdr:cNvSpPr txBox="1"/>
      </xdr:nvSpPr>
      <xdr:spPr>
        <a:xfrm>
          <a:off x="750958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63" name="n_3mainValue【体育館・プール】&#10;一人当たり面積">
          <a:extLst>
            <a:ext uri="{FF2B5EF4-FFF2-40B4-BE49-F238E27FC236}">
              <a16:creationId xmlns:a16="http://schemas.microsoft.com/office/drawing/2014/main" id="{C9DF7C44-508E-4666-9103-D787D9AF21F4}"/>
            </a:ext>
          </a:extLst>
        </xdr:cNvPr>
        <xdr:cNvSpPr txBox="1"/>
      </xdr:nvSpPr>
      <xdr:spPr>
        <a:xfrm>
          <a:off x="6712027"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20972</xdr:rowOff>
    </xdr:from>
    <xdr:ext cx="469744" cy="259045"/>
    <xdr:sp macro="" textlink="">
      <xdr:nvSpPr>
        <xdr:cNvPr id="264" name="n_4mainValue【体育館・プール】&#10;一人当たり面積">
          <a:extLst>
            <a:ext uri="{FF2B5EF4-FFF2-40B4-BE49-F238E27FC236}">
              <a16:creationId xmlns:a16="http://schemas.microsoft.com/office/drawing/2014/main" id="{18DF7A33-0B28-40AF-B492-A390771903F9}"/>
            </a:ext>
          </a:extLst>
        </xdr:cNvPr>
        <xdr:cNvSpPr txBox="1"/>
      </xdr:nvSpPr>
      <xdr:spPr>
        <a:xfrm>
          <a:off x="5937327"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EC6DB86-10FC-450E-8EC2-AD4A2E51B4C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935C882-451F-400F-A6D4-A6D1B707610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5B948A4-DD11-4268-804C-E76A6753B7A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EB0E284-CFA4-4A43-BC61-1C1B00B95A2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AB403C0-7D77-4156-9A9D-52B551F7ED9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C6960F3-BC97-46C1-B25C-02E01B9B44E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03B898F-9C4C-48D6-A908-687A01401C7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4401DCD-0507-445B-98C1-46A1EE64B204}"/>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19996764-42C2-499D-BC09-7101C6CC072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50E4C115-F23E-45A7-902D-FC125BE4E37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7C43FE4F-AC00-42E4-98D6-D3F65DF2CC3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C90C5413-23C7-46C8-85C6-C5C65702976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20EB026E-A4B1-4C97-8B82-9D96EBB0E8D9}"/>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2C04621C-E964-43D3-A71D-A8711B9AC06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5CB5EE4-607B-4A0F-ACAE-40E6A5378AB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FB86A84D-DCAC-433E-8B63-25BCA02D583A}"/>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7747EF13-047F-4C7C-BA0F-5ADB0682ED0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5A91F272-7440-4EFC-921A-883464DE3C0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AC6D3B28-E972-4428-9D33-E56576AD596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365907C5-FA79-47C3-ADDF-9CD1FCA289F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4F9005AC-A7E4-422A-89BA-87B213881F0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677F44C1-EDD5-4BA1-A77E-7322EA09817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522A0DFC-28CF-46AE-987B-582616593AC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8A6B1CF-FDC7-4669-B552-1D9048723142}"/>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42497DD6-EC4A-4013-8382-74D947A77E45}"/>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3BB1BB11-ED49-436C-93D8-76F20988B173}"/>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4341235A-3C8C-4B47-B06E-FF9D19F14F26}"/>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5704498F-2F73-44BE-9149-57E6A123C367}"/>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C931D06-BA55-425B-BD75-C0FCD0752E8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37FDC334-2702-40FA-A690-F4637641A67B}"/>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F774D757-08E9-4504-865E-57128BFBCEE7}"/>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CCF8DCBE-B3B8-4006-A2C1-3930DCBAD935}"/>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94A857BB-ADE8-42CC-99BA-3BBFB5450308}"/>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98E77183-A63C-4D6D-9A15-DB81AC1CF6F8}"/>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B591B5E9-B11D-4AA3-B326-5B063D96575A}"/>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4A58C97A-62DA-44D9-9D79-40AED96C91A1}"/>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1A877B8-1E09-49C5-AF0B-B6320C826FC9}"/>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107823DC-1F29-45C2-AE11-A4A0DC3EA6CF}"/>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A3BB87A7-AAD6-4128-945F-95728734C391}"/>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F284E0C9-1669-41A9-9195-05FCE342BA6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8FE7D624-859D-4E0B-BDB5-A4B9198BF13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F5CE7D6C-6C05-410A-8690-B3A0EEF6594A}"/>
            </a:ext>
          </a:extLst>
        </xdr:cNvPr>
        <xdr:cNvCxnSpPr/>
      </xdr:nvCxnSpPr>
      <xdr:spPr>
        <a:xfrm flipV="1">
          <a:off x="4086225" y="1677978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95B97577-C78F-497D-85F7-147ED069DB99}"/>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7BF56928-AA6B-4BE7-9FC5-C2C8FB95C6DB}"/>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DF7E5D2C-0D48-4A7B-B0D5-A866E26A5DBF}"/>
            </a:ext>
          </a:extLst>
        </xdr:cNvPr>
        <xdr:cNvSpPr txBox="1"/>
      </xdr:nvSpPr>
      <xdr:spPr>
        <a:xfrm>
          <a:off x="412496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10" name="直線コネクタ 309">
          <a:extLst>
            <a:ext uri="{FF2B5EF4-FFF2-40B4-BE49-F238E27FC236}">
              <a16:creationId xmlns:a16="http://schemas.microsoft.com/office/drawing/2014/main" id="{B1A1D4C9-3D22-4593-B42A-B6892014DE13}"/>
            </a:ext>
          </a:extLst>
        </xdr:cNvPr>
        <xdr:cNvCxnSpPr/>
      </xdr:nvCxnSpPr>
      <xdr:spPr>
        <a:xfrm>
          <a:off x="402082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6495DE91-C086-460B-AA84-ADF9AEC5A4C8}"/>
            </a:ext>
          </a:extLst>
        </xdr:cNvPr>
        <xdr:cNvSpPr txBox="1"/>
      </xdr:nvSpPr>
      <xdr:spPr>
        <a:xfrm>
          <a:off x="4124960" y="17396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2" name="フローチャート: 判断 311">
          <a:extLst>
            <a:ext uri="{FF2B5EF4-FFF2-40B4-BE49-F238E27FC236}">
              <a16:creationId xmlns:a16="http://schemas.microsoft.com/office/drawing/2014/main" id="{50A8D582-5920-4C9E-A7D3-4B3F8E472D77}"/>
            </a:ext>
          </a:extLst>
        </xdr:cNvPr>
        <xdr:cNvSpPr/>
      </xdr:nvSpPr>
      <xdr:spPr>
        <a:xfrm>
          <a:off x="4036060" y="17541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3" name="フローチャート: 判断 312">
          <a:extLst>
            <a:ext uri="{FF2B5EF4-FFF2-40B4-BE49-F238E27FC236}">
              <a16:creationId xmlns:a16="http://schemas.microsoft.com/office/drawing/2014/main" id="{FF17DD6C-9F55-49CA-ACA7-388F73E0B4E7}"/>
            </a:ext>
          </a:extLst>
        </xdr:cNvPr>
        <xdr:cNvSpPr/>
      </xdr:nvSpPr>
      <xdr:spPr>
        <a:xfrm>
          <a:off x="331216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4" name="フローチャート: 判断 313">
          <a:extLst>
            <a:ext uri="{FF2B5EF4-FFF2-40B4-BE49-F238E27FC236}">
              <a16:creationId xmlns:a16="http://schemas.microsoft.com/office/drawing/2014/main" id="{E2B19042-703B-4F1B-BEBF-257C520CE612}"/>
            </a:ext>
          </a:extLst>
        </xdr:cNvPr>
        <xdr:cNvSpPr/>
      </xdr:nvSpPr>
      <xdr:spPr>
        <a:xfrm>
          <a:off x="25146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5" name="フローチャート: 判断 314">
          <a:extLst>
            <a:ext uri="{FF2B5EF4-FFF2-40B4-BE49-F238E27FC236}">
              <a16:creationId xmlns:a16="http://schemas.microsoft.com/office/drawing/2014/main" id="{C4823AF5-0EEF-4E59-B2E9-4CC48AE7B8D9}"/>
            </a:ext>
          </a:extLst>
        </xdr:cNvPr>
        <xdr:cNvSpPr/>
      </xdr:nvSpPr>
      <xdr:spPr>
        <a:xfrm>
          <a:off x="17399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6" name="フローチャート: 判断 315">
          <a:extLst>
            <a:ext uri="{FF2B5EF4-FFF2-40B4-BE49-F238E27FC236}">
              <a16:creationId xmlns:a16="http://schemas.microsoft.com/office/drawing/2014/main" id="{882E2370-E745-4093-B865-19C5396D7C8D}"/>
            </a:ext>
          </a:extLst>
        </xdr:cNvPr>
        <xdr:cNvSpPr/>
      </xdr:nvSpPr>
      <xdr:spPr>
        <a:xfrm>
          <a:off x="965200" y="17504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E3985105-39DD-484F-8087-9E7D46BF3BEA}"/>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BCDFCF07-616D-4940-B1FD-66C8915F75E8}"/>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39959755-D599-4854-AE40-C3E7C4735F7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EA095B92-B44E-4AB9-8301-563E67D30C97}"/>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8C9011BB-8303-4575-9F2C-4C08FFB944B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170724</xdr:rowOff>
    </xdr:from>
    <xdr:to>
      <xdr:col>24</xdr:col>
      <xdr:colOff>114300</xdr:colOff>
      <xdr:row>106</xdr:row>
      <xdr:rowOff>100874</xdr:rowOff>
    </xdr:to>
    <xdr:sp macro="" textlink="">
      <xdr:nvSpPr>
        <xdr:cNvPr id="322" name="楕円 321">
          <a:extLst>
            <a:ext uri="{FF2B5EF4-FFF2-40B4-BE49-F238E27FC236}">
              <a16:creationId xmlns:a16="http://schemas.microsoft.com/office/drawing/2014/main" id="{023D70EC-CDDE-4CE0-B997-0B7A848827FD}"/>
            </a:ext>
          </a:extLst>
        </xdr:cNvPr>
        <xdr:cNvSpPr/>
      </xdr:nvSpPr>
      <xdr:spPr>
        <a:xfrm>
          <a:off x="4036060" y="17772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149151</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F8322F1F-12EB-438B-9862-FA7FEEF7048A}"/>
            </a:ext>
          </a:extLst>
        </xdr:cNvPr>
        <xdr:cNvSpPr txBox="1"/>
      </xdr:nvSpPr>
      <xdr:spPr>
        <a:xfrm>
          <a:off x="4124960"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324" name="楕円 323">
          <a:extLst>
            <a:ext uri="{FF2B5EF4-FFF2-40B4-BE49-F238E27FC236}">
              <a16:creationId xmlns:a16="http://schemas.microsoft.com/office/drawing/2014/main" id="{F61A0E2A-AC57-4879-9178-537E49642149}"/>
            </a:ext>
          </a:extLst>
        </xdr:cNvPr>
        <xdr:cNvSpPr/>
      </xdr:nvSpPr>
      <xdr:spPr>
        <a:xfrm>
          <a:off x="3312160" y="17750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27214</xdr:rowOff>
    </xdr:from>
    <xdr:to>
      <xdr:col>24</xdr:col>
      <xdr:colOff>63500</xdr:colOff>
      <xdr:row>106</xdr:row>
      <xdr:rowOff>50074</xdr:rowOff>
    </xdr:to>
    <xdr:cxnSp macro="">
      <xdr:nvCxnSpPr>
        <xdr:cNvPr id="325" name="直線コネクタ 324">
          <a:extLst>
            <a:ext uri="{FF2B5EF4-FFF2-40B4-BE49-F238E27FC236}">
              <a16:creationId xmlns:a16="http://schemas.microsoft.com/office/drawing/2014/main" id="{A79FFABD-CC7E-45FA-B28A-0B0783ECF0CF}"/>
            </a:ext>
          </a:extLst>
        </xdr:cNvPr>
        <xdr:cNvCxnSpPr/>
      </xdr:nvCxnSpPr>
      <xdr:spPr>
        <a:xfrm>
          <a:off x="3355340" y="17797054"/>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133169</xdr:rowOff>
    </xdr:from>
    <xdr:to>
      <xdr:col>15</xdr:col>
      <xdr:colOff>101600</xdr:colOff>
      <xdr:row>106</xdr:row>
      <xdr:rowOff>63319</xdr:rowOff>
    </xdr:to>
    <xdr:sp macro="" textlink="">
      <xdr:nvSpPr>
        <xdr:cNvPr id="326" name="楕円 325">
          <a:extLst>
            <a:ext uri="{FF2B5EF4-FFF2-40B4-BE49-F238E27FC236}">
              <a16:creationId xmlns:a16="http://schemas.microsoft.com/office/drawing/2014/main" id="{230BAD9F-AF03-4ADC-9F68-85B02CE88F1F}"/>
            </a:ext>
          </a:extLst>
        </xdr:cNvPr>
        <xdr:cNvSpPr/>
      </xdr:nvSpPr>
      <xdr:spPr>
        <a:xfrm>
          <a:off x="2514600" y="17735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12519</xdr:rowOff>
    </xdr:from>
    <xdr:to>
      <xdr:col>19</xdr:col>
      <xdr:colOff>177800</xdr:colOff>
      <xdr:row>106</xdr:row>
      <xdr:rowOff>27214</xdr:rowOff>
    </xdr:to>
    <xdr:cxnSp macro="">
      <xdr:nvCxnSpPr>
        <xdr:cNvPr id="327" name="直線コネクタ 326">
          <a:extLst>
            <a:ext uri="{FF2B5EF4-FFF2-40B4-BE49-F238E27FC236}">
              <a16:creationId xmlns:a16="http://schemas.microsoft.com/office/drawing/2014/main" id="{2C3AEC62-0BCB-4614-958A-4AA7B553C330}"/>
            </a:ext>
          </a:extLst>
        </xdr:cNvPr>
        <xdr:cNvCxnSpPr/>
      </xdr:nvCxnSpPr>
      <xdr:spPr>
        <a:xfrm>
          <a:off x="2565400" y="17782359"/>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156029</xdr:rowOff>
    </xdr:from>
    <xdr:to>
      <xdr:col>10</xdr:col>
      <xdr:colOff>165100</xdr:colOff>
      <xdr:row>106</xdr:row>
      <xdr:rowOff>86179</xdr:rowOff>
    </xdr:to>
    <xdr:sp macro="" textlink="">
      <xdr:nvSpPr>
        <xdr:cNvPr id="328" name="楕円 327">
          <a:extLst>
            <a:ext uri="{FF2B5EF4-FFF2-40B4-BE49-F238E27FC236}">
              <a16:creationId xmlns:a16="http://schemas.microsoft.com/office/drawing/2014/main" id="{CEF24816-7FC5-4C12-9012-2F1734EE7F10}"/>
            </a:ext>
          </a:extLst>
        </xdr:cNvPr>
        <xdr:cNvSpPr/>
      </xdr:nvSpPr>
      <xdr:spPr>
        <a:xfrm>
          <a:off x="1739900" y="17758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12519</xdr:rowOff>
    </xdr:from>
    <xdr:to>
      <xdr:col>15</xdr:col>
      <xdr:colOff>50800</xdr:colOff>
      <xdr:row>106</xdr:row>
      <xdr:rowOff>35379</xdr:rowOff>
    </xdr:to>
    <xdr:cxnSp macro="">
      <xdr:nvCxnSpPr>
        <xdr:cNvPr id="329" name="直線コネクタ 328">
          <a:extLst>
            <a:ext uri="{FF2B5EF4-FFF2-40B4-BE49-F238E27FC236}">
              <a16:creationId xmlns:a16="http://schemas.microsoft.com/office/drawing/2014/main" id="{DFE6BBF1-E8BF-4BEF-8BE1-AE2058581517}"/>
            </a:ext>
          </a:extLst>
        </xdr:cNvPr>
        <xdr:cNvCxnSpPr/>
      </xdr:nvCxnSpPr>
      <xdr:spPr>
        <a:xfrm flipV="1">
          <a:off x="1790700" y="17782359"/>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129902</xdr:rowOff>
    </xdr:from>
    <xdr:to>
      <xdr:col>6</xdr:col>
      <xdr:colOff>38100</xdr:colOff>
      <xdr:row>106</xdr:row>
      <xdr:rowOff>60052</xdr:rowOff>
    </xdr:to>
    <xdr:sp macro="" textlink="">
      <xdr:nvSpPr>
        <xdr:cNvPr id="330" name="楕円 329">
          <a:extLst>
            <a:ext uri="{FF2B5EF4-FFF2-40B4-BE49-F238E27FC236}">
              <a16:creationId xmlns:a16="http://schemas.microsoft.com/office/drawing/2014/main" id="{A6F1AF34-F41B-44E8-BFFA-7B1C8B12C7F0}"/>
            </a:ext>
          </a:extLst>
        </xdr:cNvPr>
        <xdr:cNvSpPr/>
      </xdr:nvSpPr>
      <xdr:spPr>
        <a:xfrm>
          <a:off x="965200" y="177321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9252</xdr:rowOff>
    </xdr:from>
    <xdr:to>
      <xdr:col>10</xdr:col>
      <xdr:colOff>114300</xdr:colOff>
      <xdr:row>106</xdr:row>
      <xdr:rowOff>35379</xdr:rowOff>
    </xdr:to>
    <xdr:cxnSp macro="">
      <xdr:nvCxnSpPr>
        <xdr:cNvPr id="331" name="直線コネクタ 330">
          <a:extLst>
            <a:ext uri="{FF2B5EF4-FFF2-40B4-BE49-F238E27FC236}">
              <a16:creationId xmlns:a16="http://schemas.microsoft.com/office/drawing/2014/main" id="{72AED4D1-4800-4016-AE81-64F59003506E}"/>
            </a:ext>
          </a:extLst>
        </xdr:cNvPr>
        <xdr:cNvCxnSpPr/>
      </xdr:nvCxnSpPr>
      <xdr:spPr>
        <a:xfrm>
          <a:off x="1008380" y="17779092"/>
          <a:ext cx="7823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332" name="n_1aveValue【市民会館】&#10;有形固定資産減価償却率">
          <a:extLst>
            <a:ext uri="{FF2B5EF4-FFF2-40B4-BE49-F238E27FC236}">
              <a16:creationId xmlns:a16="http://schemas.microsoft.com/office/drawing/2014/main" id="{AE596D44-92EE-4302-8F78-3359AE6D9273}"/>
            </a:ext>
          </a:extLst>
        </xdr:cNvPr>
        <xdr:cNvSpPr txBox="1"/>
      </xdr:nvSpPr>
      <xdr:spPr>
        <a:xfrm>
          <a:off x="317056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3" name="n_2aveValue【市民会館】&#10;有形固定資産減価償却率">
          <a:extLst>
            <a:ext uri="{FF2B5EF4-FFF2-40B4-BE49-F238E27FC236}">
              <a16:creationId xmlns:a16="http://schemas.microsoft.com/office/drawing/2014/main" id="{A404BC30-FB18-43D2-AD8F-C1B314AAFE9D}"/>
            </a:ext>
          </a:extLst>
        </xdr:cNvPr>
        <xdr:cNvSpPr txBox="1"/>
      </xdr:nvSpPr>
      <xdr:spPr>
        <a:xfrm>
          <a:off x="238570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334" name="n_3aveValue【市民会館】&#10;有形固定資産減価償却率">
          <a:extLst>
            <a:ext uri="{FF2B5EF4-FFF2-40B4-BE49-F238E27FC236}">
              <a16:creationId xmlns:a16="http://schemas.microsoft.com/office/drawing/2014/main" id="{87E7BB45-5D55-4C5D-8659-2B81BFF9428F}"/>
            </a:ext>
          </a:extLst>
        </xdr:cNvPr>
        <xdr:cNvSpPr txBox="1"/>
      </xdr:nvSpPr>
      <xdr:spPr>
        <a:xfrm>
          <a:off x="161100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35" name="n_4aveValue【市民会館】&#10;有形固定資産減価償却率">
          <a:extLst>
            <a:ext uri="{FF2B5EF4-FFF2-40B4-BE49-F238E27FC236}">
              <a16:creationId xmlns:a16="http://schemas.microsoft.com/office/drawing/2014/main" id="{07FFEDAA-EA39-4551-8FFF-149A8BEC97A8}"/>
            </a:ext>
          </a:extLst>
        </xdr:cNvPr>
        <xdr:cNvSpPr txBox="1"/>
      </xdr:nvSpPr>
      <xdr:spPr>
        <a:xfrm>
          <a:off x="8363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336" name="n_1mainValue【市民会館】&#10;有形固定資産減価償却率">
          <a:extLst>
            <a:ext uri="{FF2B5EF4-FFF2-40B4-BE49-F238E27FC236}">
              <a16:creationId xmlns:a16="http://schemas.microsoft.com/office/drawing/2014/main" id="{08D420DD-A2EF-4E3A-8802-994940FA785E}"/>
            </a:ext>
          </a:extLst>
        </xdr:cNvPr>
        <xdr:cNvSpPr txBox="1"/>
      </xdr:nvSpPr>
      <xdr:spPr>
        <a:xfrm>
          <a:off x="3170564" y="1783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54446</xdr:rowOff>
    </xdr:from>
    <xdr:ext cx="405111" cy="259045"/>
    <xdr:sp macro="" textlink="">
      <xdr:nvSpPr>
        <xdr:cNvPr id="337" name="n_2mainValue【市民会館】&#10;有形固定資産減価償却率">
          <a:extLst>
            <a:ext uri="{FF2B5EF4-FFF2-40B4-BE49-F238E27FC236}">
              <a16:creationId xmlns:a16="http://schemas.microsoft.com/office/drawing/2014/main" id="{A6B59FA4-FB1E-4A26-BF4A-2198AAAD348B}"/>
            </a:ext>
          </a:extLst>
        </xdr:cNvPr>
        <xdr:cNvSpPr txBox="1"/>
      </xdr:nvSpPr>
      <xdr:spPr>
        <a:xfrm>
          <a:off x="2385704" y="17824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77306</xdr:rowOff>
    </xdr:from>
    <xdr:ext cx="405111" cy="259045"/>
    <xdr:sp macro="" textlink="">
      <xdr:nvSpPr>
        <xdr:cNvPr id="338" name="n_3mainValue【市民会館】&#10;有形固定資産減価償却率">
          <a:extLst>
            <a:ext uri="{FF2B5EF4-FFF2-40B4-BE49-F238E27FC236}">
              <a16:creationId xmlns:a16="http://schemas.microsoft.com/office/drawing/2014/main" id="{D4B5FBC5-5539-4539-BB9E-AEDE68836873}"/>
            </a:ext>
          </a:extLst>
        </xdr:cNvPr>
        <xdr:cNvSpPr txBox="1"/>
      </xdr:nvSpPr>
      <xdr:spPr>
        <a:xfrm>
          <a:off x="1611004"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51179</xdr:rowOff>
    </xdr:from>
    <xdr:ext cx="405111" cy="259045"/>
    <xdr:sp macro="" textlink="">
      <xdr:nvSpPr>
        <xdr:cNvPr id="339" name="n_4mainValue【市民会館】&#10;有形固定資産減価償却率">
          <a:extLst>
            <a:ext uri="{FF2B5EF4-FFF2-40B4-BE49-F238E27FC236}">
              <a16:creationId xmlns:a16="http://schemas.microsoft.com/office/drawing/2014/main" id="{2D215A97-F54B-4A08-83E9-D1FFB5C58B19}"/>
            </a:ext>
          </a:extLst>
        </xdr:cNvPr>
        <xdr:cNvSpPr txBox="1"/>
      </xdr:nvSpPr>
      <xdr:spPr>
        <a:xfrm>
          <a:off x="836304" y="1782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8879DC14-6545-4D69-B07D-EB0F9B20FEC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F6DACF22-9A29-4FDE-A700-A21CDFE675F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6C94ABD6-E234-40AA-BEC0-CC8846496CA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51043BD2-E589-46DC-A12F-9597E357620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3BC2486D-6DE9-4685-BCC0-054AEC73FF3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DB081E6B-4B9F-4D20-993A-ECBACC0769E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BCA8B97E-A725-47FE-A335-063446E5D16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55451BD4-B723-45AB-9676-5FCB30B5DF3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2E7BFF2E-F055-4C03-946B-A577C48A6FE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69228FF4-35DF-4813-913E-3447ED83E26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CF609249-94C2-46BF-9267-92D459258824}"/>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B2D4CAEE-84EC-4B09-BAAF-312716C2B1E2}"/>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A96116E2-8AB6-4B64-B547-A987E856DC67}"/>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2FB62209-A626-44D7-BA26-42358945253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84D4C024-22D9-4AEA-95E4-AC72050CF31E}"/>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50885E98-4F3B-4E7C-B2C0-360204EA69BE}"/>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E9EF289A-80D8-40BB-9B2B-38E2DAF7D224}"/>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44D4305A-0536-4973-87DF-15815570865A}"/>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E06E54B1-6665-44D9-84B7-AE8EFB6A6C44}"/>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79F49978-996F-40E4-9AC3-42A0AE965B98}"/>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31D8963B-67D7-4924-8635-A8DBCAD54A7B}"/>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EC572470-97BF-430C-B02C-2B8CE7EEE60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F2295A1D-E946-463B-B106-86933081085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3" name="直線コネクタ 362">
          <a:extLst>
            <a:ext uri="{FF2B5EF4-FFF2-40B4-BE49-F238E27FC236}">
              <a16:creationId xmlns:a16="http://schemas.microsoft.com/office/drawing/2014/main" id="{C9A0CDC6-6B67-483C-BD9D-7BF50B375EB8}"/>
            </a:ext>
          </a:extLst>
        </xdr:cNvPr>
        <xdr:cNvCxnSpPr/>
      </xdr:nvCxnSpPr>
      <xdr:spPr>
        <a:xfrm flipV="1">
          <a:off x="9219565" y="1702498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4" name="【市民会館】&#10;一人当たり面積最小値テキスト">
          <a:extLst>
            <a:ext uri="{FF2B5EF4-FFF2-40B4-BE49-F238E27FC236}">
              <a16:creationId xmlns:a16="http://schemas.microsoft.com/office/drawing/2014/main" id="{A3B275C6-AE21-40FF-8D0F-E02533CF5DB8}"/>
            </a:ext>
          </a:extLst>
        </xdr:cNvPr>
        <xdr:cNvSpPr txBox="1"/>
      </xdr:nvSpPr>
      <xdr:spPr>
        <a:xfrm>
          <a:off x="92583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5" name="直線コネクタ 364">
          <a:extLst>
            <a:ext uri="{FF2B5EF4-FFF2-40B4-BE49-F238E27FC236}">
              <a16:creationId xmlns:a16="http://schemas.microsoft.com/office/drawing/2014/main" id="{92810B22-DF64-4834-AA7A-68F332053564}"/>
            </a:ext>
          </a:extLst>
        </xdr:cNvPr>
        <xdr:cNvCxnSpPr/>
      </xdr:nvCxnSpPr>
      <xdr:spPr>
        <a:xfrm>
          <a:off x="915416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6" name="【市民会館】&#10;一人当たり面積最大値テキスト">
          <a:extLst>
            <a:ext uri="{FF2B5EF4-FFF2-40B4-BE49-F238E27FC236}">
              <a16:creationId xmlns:a16="http://schemas.microsoft.com/office/drawing/2014/main" id="{8C2A9AD9-0510-4AC3-9A0E-400F78B021D9}"/>
            </a:ext>
          </a:extLst>
        </xdr:cNvPr>
        <xdr:cNvSpPr txBox="1"/>
      </xdr:nvSpPr>
      <xdr:spPr>
        <a:xfrm>
          <a:off x="9258300" y="1680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7" name="直線コネクタ 366">
          <a:extLst>
            <a:ext uri="{FF2B5EF4-FFF2-40B4-BE49-F238E27FC236}">
              <a16:creationId xmlns:a16="http://schemas.microsoft.com/office/drawing/2014/main" id="{7EB7C22E-0A64-45A8-B5CD-CB387F585E3A}"/>
            </a:ext>
          </a:extLst>
        </xdr:cNvPr>
        <xdr:cNvCxnSpPr/>
      </xdr:nvCxnSpPr>
      <xdr:spPr>
        <a:xfrm>
          <a:off x="9154160" y="17024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8" name="【市民会館】&#10;一人当たり面積平均値テキスト">
          <a:extLst>
            <a:ext uri="{FF2B5EF4-FFF2-40B4-BE49-F238E27FC236}">
              <a16:creationId xmlns:a16="http://schemas.microsoft.com/office/drawing/2014/main" id="{F56183B4-3B45-4D36-878A-866DDBE20AA2}"/>
            </a:ext>
          </a:extLst>
        </xdr:cNvPr>
        <xdr:cNvSpPr txBox="1"/>
      </xdr:nvSpPr>
      <xdr:spPr>
        <a:xfrm>
          <a:off x="9258300" y="1790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9" name="フローチャート: 判断 368">
          <a:extLst>
            <a:ext uri="{FF2B5EF4-FFF2-40B4-BE49-F238E27FC236}">
              <a16:creationId xmlns:a16="http://schemas.microsoft.com/office/drawing/2014/main" id="{52AF5603-C6E4-411C-A893-333079034141}"/>
            </a:ext>
          </a:extLst>
        </xdr:cNvPr>
        <xdr:cNvSpPr/>
      </xdr:nvSpPr>
      <xdr:spPr>
        <a:xfrm>
          <a:off x="9192260" y="1793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70" name="フローチャート: 判断 369">
          <a:extLst>
            <a:ext uri="{FF2B5EF4-FFF2-40B4-BE49-F238E27FC236}">
              <a16:creationId xmlns:a16="http://schemas.microsoft.com/office/drawing/2014/main" id="{C4CDA9C4-0393-411A-B6B5-A48211EE0F7F}"/>
            </a:ext>
          </a:extLst>
        </xdr:cNvPr>
        <xdr:cNvSpPr/>
      </xdr:nvSpPr>
      <xdr:spPr>
        <a:xfrm>
          <a:off x="8445500" y="1793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71" name="フローチャート: 判断 370">
          <a:extLst>
            <a:ext uri="{FF2B5EF4-FFF2-40B4-BE49-F238E27FC236}">
              <a16:creationId xmlns:a16="http://schemas.microsoft.com/office/drawing/2014/main" id="{F5B6D32A-E087-4811-BCED-40837110340B}"/>
            </a:ext>
          </a:extLst>
        </xdr:cNvPr>
        <xdr:cNvSpPr/>
      </xdr:nvSpPr>
      <xdr:spPr>
        <a:xfrm>
          <a:off x="767080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2" name="フローチャート: 判断 371">
          <a:extLst>
            <a:ext uri="{FF2B5EF4-FFF2-40B4-BE49-F238E27FC236}">
              <a16:creationId xmlns:a16="http://schemas.microsoft.com/office/drawing/2014/main" id="{734D73BC-7650-4F4E-B6FB-97F01F8848FB}"/>
            </a:ext>
          </a:extLst>
        </xdr:cNvPr>
        <xdr:cNvSpPr/>
      </xdr:nvSpPr>
      <xdr:spPr>
        <a:xfrm>
          <a:off x="687324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3" name="フローチャート: 判断 372">
          <a:extLst>
            <a:ext uri="{FF2B5EF4-FFF2-40B4-BE49-F238E27FC236}">
              <a16:creationId xmlns:a16="http://schemas.microsoft.com/office/drawing/2014/main" id="{0182070C-768E-45ED-B4E0-AA0B4F42E930}"/>
            </a:ext>
          </a:extLst>
        </xdr:cNvPr>
        <xdr:cNvSpPr/>
      </xdr:nvSpPr>
      <xdr:spPr>
        <a:xfrm>
          <a:off x="6098540" y="1794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3312C85-0123-4341-B30C-2E8A764899F6}"/>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55F97017-E86C-4AB8-8229-1C4A458CB4B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1077D77-5D8D-4BF6-ADFB-B6C98375B64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5AE0701D-DDD8-476A-8AD0-7354341B342A}"/>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63EAEF01-F156-4F49-96B0-235D456BBA1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53975</xdr:rowOff>
    </xdr:from>
    <xdr:to>
      <xdr:col>55</xdr:col>
      <xdr:colOff>50800</xdr:colOff>
      <xdr:row>106</xdr:row>
      <xdr:rowOff>155575</xdr:rowOff>
    </xdr:to>
    <xdr:sp macro="" textlink="">
      <xdr:nvSpPr>
        <xdr:cNvPr id="379" name="楕円 378">
          <a:extLst>
            <a:ext uri="{FF2B5EF4-FFF2-40B4-BE49-F238E27FC236}">
              <a16:creationId xmlns:a16="http://schemas.microsoft.com/office/drawing/2014/main" id="{5A1A687D-773F-4FD5-8B80-057B11F1DD64}"/>
            </a:ext>
          </a:extLst>
        </xdr:cNvPr>
        <xdr:cNvSpPr/>
      </xdr:nvSpPr>
      <xdr:spPr>
        <a:xfrm>
          <a:off x="9192260" y="17823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76852</xdr:rowOff>
    </xdr:from>
    <xdr:ext cx="469744" cy="259045"/>
    <xdr:sp macro="" textlink="">
      <xdr:nvSpPr>
        <xdr:cNvPr id="380" name="【市民会館】&#10;一人当たり面積該当値テキスト">
          <a:extLst>
            <a:ext uri="{FF2B5EF4-FFF2-40B4-BE49-F238E27FC236}">
              <a16:creationId xmlns:a16="http://schemas.microsoft.com/office/drawing/2014/main" id="{E551425D-5629-4FCF-A33F-1A0E5AC2373C}"/>
            </a:ext>
          </a:extLst>
        </xdr:cNvPr>
        <xdr:cNvSpPr txBox="1"/>
      </xdr:nvSpPr>
      <xdr:spPr>
        <a:xfrm>
          <a:off x="9258300"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381" name="楕円 380">
          <a:extLst>
            <a:ext uri="{FF2B5EF4-FFF2-40B4-BE49-F238E27FC236}">
              <a16:creationId xmlns:a16="http://schemas.microsoft.com/office/drawing/2014/main" id="{A134EAF8-F8AB-476C-8F2F-EBB81F045733}"/>
            </a:ext>
          </a:extLst>
        </xdr:cNvPr>
        <xdr:cNvSpPr/>
      </xdr:nvSpPr>
      <xdr:spPr>
        <a:xfrm>
          <a:off x="8445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104775</xdr:rowOff>
    </xdr:from>
    <xdr:to>
      <xdr:col>55</xdr:col>
      <xdr:colOff>0</xdr:colOff>
      <xdr:row>106</xdr:row>
      <xdr:rowOff>106680</xdr:rowOff>
    </xdr:to>
    <xdr:cxnSp macro="">
      <xdr:nvCxnSpPr>
        <xdr:cNvPr id="382" name="直線コネクタ 381">
          <a:extLst>
            <a:ext uri="{FF2B5EF4-FFF2-40B4-BE49-F238E27FC236}">
              <a16:creationId xmlns:a16="http://schemas.microsoft.com/office/drawing/2014/main" id="{5DAB80C6-8E97-47FC-879E-BCA5497B9115}"/>
            </a:ext>
          </a:extLst>
        </xdr:cNvPr>
        <xdr:cNvCxnSpPr/>
      </xdr:nvCxnSpPr>
      <xdr:spPr>
        <a:xfrm flipV="1">
          <a:off x="8496300" y="1787461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59689</xdr:rowOff>
    </xdr:from>
    <xdr:to>
      <xdr:col>46</xdr:col>
      <xdr:colOff>38100</xdr:colOff>
      <xdr:row>106</xdr:row>
      <xdr:rowOff>161289</xdr:rowOff>
    </xdr:to>
    <xdr:sp macro="" textlink="">
      <xdr:nvSpPr>
        <xdr:cNvPr id="383" name="楕円 382">
          <a:extLst>
            <a:ext uri="{FF2B5EF4-FFF2-40B4-BE49-F238E27FC236}">
              <a16:creationId xmlns:a16="http://schemas.microsoft.com/office/drawing/2014/main" id="{BDEA1CFB-F0FA-4352-A3FA-B5D5ED57884F}"/>
            </a:ext>
          </a:extLst>
        </xdr:cNvPr>
        <xdr:cNvSpPr/>
      </xdr:nvSpPr>
      <xdr:spPr>
        <a:xfrm>
          <a:off x="7670800" y="17829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110489</xdr:rowOff>
    </xdr:to>
    <xdr:cxnSp macro="">
      <xdr:nvCxnSpPr>
        <xdr:cNvPr id="384" name="直線コネクタ 383">
          <a:extLst>
            <a:ext uri="{FF2B5EF4-FFF2-40B4-BE49-F238E27FC236}">
              <a16:creationId xmlns:a16="http://schemas.microsoft.com/office/drawing/2014/main" id="{B6BEDA7D-21B1-4F95-807E-7894E929C024}"/>
            </a:ext>
          </a:extLst>
        </xdr:cNvPr>
        <xdr:cNvCxnSpPr/>
      </xdr:nvCxnSpPr>
      <xdr:spPr>
        <a:xfrm flipV="1">
          <a:off x="7713980" y="17876520"/>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385" name="楕円 384">
          <a:extLst>
            <a:ext uri="{FF2B5EF4-FFF2-40B4-BE49-F238E27FC236}">
              <a16:creationId xmlns:a16="http://schemas.microsoft.com/office/drawing/2014/main" id="{9F3479EF-FA17-4292-9708-C1539F397CAA}"/>
            </a:ext>
          </a:extLst>
        </xdr:cNvPr>
        <xdr:cNvSpPr/>
      </xdr:nvSpPr>
      <xdr:spPr>
        <a:xfrm>
          <a:off x="687324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110489</xdr:rowOff>
    </xdr:from>
    <xdr:to>
      <xdr:col>45</xdr:col>
      <xdr:colOff>177800</xdr:colOff>
      <xdr:row>106</xdr:row>
      <xdr:rowOff>114300</xdr:rowOff>
    </xdr:to>
    <xdr:cxnSp macro="">
      <xdr:nvCxnSpPr>
        <xdr:cNvPr id="386" name="直線コネクタ 385">
          <a:extLst>
            <a:ext uri="{FF2B5EF4-FFF2-40B4-BE49-F238E27FC236}">
              <a16:creationId xmlns:a16="http://schemas.microsoft.com/office/drawing/2014/main" id="{DA94933F-DE62-4E49-AD4D-EBAF0A52565E}"/>
            </a:ext>
          </a:extLst>
        </xdr:cNvPr>
        <xdr:cNvCxnSpPr/>
      </xdr:nvCxnSpPr>
      <xdr:spPr>
        <a:xfrm flipV="1">
          <a:off x="6924040" y="1788032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17780</xdr:rowOff>
    </xdr:from>
    <xdr:to>
      <xdr:col>36</xdr:col>
      <xdr:colOff>165100</xdr:colOff>
      <xdr:row>106</xdr:row>
      <xdr:rowOff>119380</xdr:rowOff>
    </xdr:to>
    <xdr:sp macro="" textlink="">
      <xdr:nvSpPr>
        <xdr:cNvPr id="387" name="楕円 386">
          <a:extLst>
            <a:ext uri="{FF2B5EF4-FFF2-40B4-BE49-F238E27FC236}">
              <a16:creationId xmlns:a16="http://schemas.microsoft.com/office/drawing/2014/main" id="{AEBCEA95-2E5F-4B14-8341-6B7E5ED499BD}"/>
            </a:ext>
          </a:extLst>
        </xdr:cNvPr>
        <xdr:cNvSpPr/>
      </xdr:nvSpPr>
      <xdr:spPr>
        <a:xfrm>
          <a:off x="609854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68580</xdr:rowOff>
    </xdr:from>
    <xdr:to>
      <xdr:col>41</xdr:col>
      <xdr:colOff>50800</xdr:colOff>
      <xdr:row>106</xdr:row>
      <xdr:rowOff>114300</xdr:rowOff>
    </xdr:to>
    <xdr:cxnSp macro="">
      <xdr:nvCxnSpPr>
        <xdr:cNvPr id="388" name="直線コネクタ 387">
          <a:extLst>
            <a:ext uri="{FF2B5EF4-FFF2-40B4-BE49-F238E27FC236}">
              <a16:creationId xmlns:a16="http://schemas.microsoft.com/office/drawing/2014/main" id="{0161C18C-1CD7-47A7-9FFA-12C9AE999300}"/>
            </a:ext>
          </a:extLst>
        </xdr:cNvPr>
        <xdr:cNvCxnSpPr/>
      </xdr:nvCxnSpPr>
      <xdr:spPr>
        <a:xfrm>
          <a:off x="6149340" y="1783842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389" name="n_1aveValue【市民会館】&#10;一人当たり面積">
          <a:extLst>
            <a:ext uri="{FF2B5EF4-FFF2-40B4-BE49-F238E27FC236}">
              <a16:creationId xmlns:a16="http://schemas.microsoft.com/office/drawing/2014/main" id="{C8639501-6A38-4EB6-958B-32EF7999DB01}"/>
            </a:ext>
          </a:extLst>
        </xdr:cNvPr>
        <xdr:cNvSpPr txBox="1"/>
      </xdr:nvSpPr>
      <xdr:spPr>
        <a:xfrm>
          <a:off x="8271587" y="1801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390" name="n_2aveValue【市民会館】&#10;一人当たり面積">
          <a:extLst>
            <a:ext uri="{FF2B5EF4-FFF2-40B4-BE49-F238E27FC236}">
              <a16:creationId xmlns:a16="http://schemas.microsoft.com/office/drawing/2014/main" id="{8CEBD882-E719-412E-A3B6-B41663AB8023}"/>
            </a:ext>
          </a:extLst>
        </xdr:cNvPr>
        <xdr:cNvSpPr txBox="1"/>
      </xdr:nvSpPr>
      <xdr:spPr>
        <a:xfrm>
          <a:off x="7509587" y="180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91" name="n_3aveValue【市民会館】&#10;一人当たり面積">
          <a:extLst>
            <a:ext uri="{FF2B5EF4-FFF2-40B4-BE49-F238E27FC236}">
              <a16:creationId xmlns:a16="http://schemas.microsoft.com/office/drawing/2014/main" id="{E32B9C9C-9ABA-40C0-B5A2-0B0A6ECA2669}"/>
            </a:ext>
          </a:extLst>
        </xdr:cNvPr>
        <xdr:cNvSpPr txBox="1"/>
      </xdr:nvSpPr>
      <xdr:spPr>
        <a:xfrm>
          <a:off x="6712027"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392" name="n_4aveValue【市民会館】&#10;一人当たり面積">
          <a:extLst>
            <a:ext uri="{FF2B5EF4-FFF2-40B4-BE49-F238E27FC236}">
              <a16:creationId xmlns:a16="http://schemas.microsoft.com/office/drawing/2014/main" id="{302EBDED-89A9-4809-8305-DC1E7420A82D}"/>
            </a:ext>
          </a:extLst>
        </xdr:cNvPr>
        <xdr:cNvSpPr txBox="1"/>
      </xdr:nvSpPr>
      <xdr:spPr>
        <a:xfrm>
          <a:off x="593732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2557</xdr:rowOff>
    </xdr:from>
    <xdr:ext cx="469744" cy="259045"/>
    <xdr:sp macro="" textlink="">
      <xdr:nvSpPr>
        <xdr:cNvPr id="393" name="n_1mainValue【市民会館】&#10;一人当たり面積">
          <a:extLst>
            <a:ext uri="{FF2B5EF4-FFF2-40B4-BE49-F238E27FC236}">
              <a16:creationId xmlns:a16="http://schemas.microsoft.com/office/drawing/2014/main" id="{2ACFA44C-81E3-41B0-A3BD-817420D9A767}"/>
            </a:ext>
          </a:extLst>
        </xdr:cNvPr>
        <xdr:cNvSpPr txBox="1"/>
      </xdr:nvSpPr>
      <xdr:spPr>
        <a:xfrm>
          <a:off x="827158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6366</xdr:rowOff>
    </xdr:from>
    <xdr:ext cx="469744" cy="259045"/>
    <xdr:sp macro="" textlink="">
      <xdr:nvSpPr>
        <xdr:cNvPr id="394" name="n_2mainValue【市民会館】&#10;一人当たり面積">
          <a:extLst>
            <a:ext uri="{FF2B5EF4-FFF2-40B4-BE49-F238E27FC236}">
              <a16:creationId xmlns:a16="http://schemas.microsoft.com/office/drawing/2014/main" id="{DE97118E-978A-4B6A-8949-B8E4C866FFEE}"/>
            </a:ext>
          </a:extLst>
        </xdr:cNvPr>
        <xdr:cNvSpPr txBox="1"/>
      </xdr:nvSpPr>
      <xdr:spPr>
        <a:xfrm>
          <a:off x="750958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10177</xdr:rowOff>
    </xdr:from>
    <xdr:ext cx="469744" cy="259045"/>
    <xdr:sp macro="" textlink="">
      <xdr:nvSpPr>
        <xdr:cNvPr id="395" name="n_3mainValue【市民会館】&#10;一人当たり面積">
          <a:extLst>
            <a:ext uri="{FF2B5EF4-FFF2-40B4-BE49-F238E27FC236}">
              <a16:creationId xmlns:a16="http://schemas.microsoft.com/office/drawing/2014/main" id="{05E00F59-DE06-41E9-8E8C-5632B986EDA1}"/>
            </a:ext>
          </a:extLst>
        </xdr:cNvPr>
        <xdr:cNvSpPr txBox="1"/>
      </xdr:nvSpPr>
      <xdr:spPr>
        <a:xfrm>
          <a:off x="67120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135907</xdr:rowOff>
    </xdr:from>
    <xdr:ext cx="469744" cy="259045"/>
    <xdr:sp macro="" textlink="">
      <xdr:nvSpPr>
        <xdr:cNvPr id="396" name="n_4mainValue【市民会館】&#10;一人当たり面積">
          <a:extLst>
            <a:ext uri="{FF2B5EF4-FFF2-40B4-BE49-F238E27FC236}">
              <a16:creationId xmlns:a16="http://schemas.microsoft.com/office/drawing/2014/main" id="{A09DAFF5-FA5C-4359-900D-C9A10C89FC97}"/>
            </a:ext>
          </a:extLst>
        </xdr:cNvPr>
        <xdr:cNvSpPr txBox="1"/>
      </xdr:nvSpPr>
      <xdr:spPr>
        <a:xfrm>
          <a:off x="5937327" y="175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B0D2A7D-8F09-4ECC-AE17-9DCFAA87228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37305DF-0C6B-42DB-9097-062767939C4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40CE2F4-52CE-4FAB-B383-C9B9458B5BD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F0409CBD-E4C8-4E48-8A27-4BCCA13B737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37B3B20F-784D-4849-A9B5-54AFD3E5B20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4585FB5C-7B3B-420B-90A8-3E6347B4AE2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2E1140CB-7211-46E7-A514-BF879C183AF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9B1A52F-552C-4492-8A2D-5316E13A756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A832028-8B93-4365-A908-51EF6057A2E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E1D461B2-2546-45A3-B74B-975DF25FFE3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6DD45C5-B8B9-4D1D-B4B1-609BDDF02E2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B5D32388-A781-4617-8A7E-8763E007734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FA022EC8-707E-4F5A-A99E-4E43391A6AE4}"/>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4A3FD1E2-CB8C-4E58-8AD9-ED0979A6A17B}"/>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A441B95A-55F7-43A8-B47C-EE526C325C6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72E99A56-FD2F-4320-A854-2E773B53238D}"/>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D05C9E95-7B95-4E15-8D0F-A11C685AA851}"/>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702AF448-EE95-43A3-B226-14F31E1BD3D5}"/>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F8BF73E7-E250-4BE5-B17A-4C8B96A4202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4B88F9E1-9E32-4AA2-A21D-DB72313E0D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CDAC5634-6559-40DA-A1BC-A0E421FB42F9}"/>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A02EDCBA-DA70-4C9B-876F-C31BDEE0FB7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2919A549-BAD6-4D57-94D7-C42EDF195CA4}"/>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65DB6F86-273F-44CC-9F88-6C45F620DA3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956EF59A-9BD1-4791-9F85-455EAB93B5ED}"/>
            </a:ext>
          </a:extLst>
        </xdr:cNvPr>
        <xdr:cNvCxnSpPr/>
      </xdr:nvCxnSpPr>
      <xdr:spPr>
        <a:xfrm flipV="1">
          <a:off x="14375764" y="552831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1F1DAFFD-5B3A-4BBB-955F-CBEC3F15BF78}"/>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931A60D2-EDBD-4BCB-AAD9-DAF91242B425}"/>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id="{C35E5718-655C-4830-93D2-4BA5001BB4A7}"/>
            </a:ext>
          </a:extLst>
        </xdr:cNvPr>
        <xdr:cNvSpPr txBox="1"/>
      </xdr:nvSpPr>
      <xdr:spPr>
        <a:xfrm>
          <a:off x="14414500"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5" name="直線コネクタ 424">
          <a:extLst>
            <a:ext uri="{FF2B5EF4-FFF2-40B4-BE49-F238E27FC236}">
              <a16:creationId xmlns:a16="http://schemas.microsoft.com/office/drawing/2014/main" id="{9C204114-305E-47C7-9159-49A303455960}"/>
            </a:ext>
          </a:extLst>
        </xdr:cNvPr>
        <xdr:cNvCxnSpPr/>
      </xdr:nvCxnSpPr>
      <xdr:spPr>
        <a:xfrm>
          <a:off x="14287500" y="552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715D615B-6629-43AD-B133-01F81CB86A80}"/>
            </a:ext>
          </a:extLst>
        </xdr:cNvPr>
        <xdr:cNvSpPr txBox="1"/>
      </xdr:nvSpPr>
      <xdr:spPr>
        <a:xfrm>
          <a:off x="144145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7" name="フローチャート: 判断 426">
          <a:extLst>
            <a:ext uri="{FF2B5EF4-FFF2-40B4-BE49-F238E27FC236}">
              <a16:creationId xmlns:a16="http://schemas.microsoft.com/office/drawing/2014/main" id="{4E9326E7-6478-41FF-968E-0E902F370DBC}"/>
            </a:ext>
          </a:extLst>
        </xdr:cNvPr>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8" name="フローチャート: 判断 427">
          <a:extLst>
            <a:ext uri="{FF2B5EF4-FFF2-40B4-BE49-F238E27FC236}">
              <a16:creationId xmlns:a16="http://schemas.microsoft.com/office/drawing/2014/main" id="{19E26B42-6EA1-48EB-8878-05E63E2E500F}"/>
            </a:ext>
          </a:extLst>
        </xdr:cNvPr>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9" name="フローチャート: 判断 428">
          <a:extLst>
            <a:ext uri="{FF2B5EF4-FFF2-40B4-BE49-F238E27FC236}">
              <a16:creationId xmlns:a16="http://schemas.microsoft.com/office/drawing/2014/main" id="{44836288-B938-44A1-A2C5-EBEC15355ADE}"/>
            </a:ext>
          </a:extLst>
        </xdr:cNvPr>
        <xdr:cNvSpPr/>
      </xdr:nvSpPr>
      <xdr:spPr>
        <a:xfrm>
          <a:off x="128041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a:extLst>
            <a:ext uri="{FF2B5EF4-FFF2-40B4-BE49-F238E27FC236}">
              <a16:creationId xmlns:a16="http://schemas.microsoft.com/office/drawing/2014/main" id="{CB42C070-1FBA-45B1-BDD2-B1172429EC8E}"/>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a:extLst>
            <a:ext uri="{FF2B5EF4-FFF2-40B4-BE49-F238E27FC236}">
              <a16:creationId xmlns:a16="http://schemas.microsoft.com/office/drawing/2014/main" id="{4E3EE864-9794-405A-BF41-8CB45601E6F6}"/>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5C33FDC-75C0-4DEE-8E48-2E5CC74C4B4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CA65840-E07B-4FBA-B381-5F350D7E33C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65B64CE-9934-465E-AAC1-6E435236206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9AE6E19-6EA3-41F4-9DC7-59C099AEA06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68CD85D-7734-4839-B602-9B74652AC55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437" name="楕円 436">
          <a:extLst>
            <a:ext uri="{FF2B5EF4-FFF2-40B4-BE49-F238E27FC236}">
              <a16:creationId xmlns:a16="http://schemas.microsoft.com/office/drawing/2014/main" id="{15717EDF-4F0D-4F71-82E7-1CE7E5F0B5EB}"/>
            </a:ext>
          </a:extLst>
        </xdr:cNvPr>
        <xdr:cNvSpPr/>
      </xdr:nvSpPr>
      <xdr:spPr>
        <a:xfrm>
          <a:off x="14325600" y="66490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9FA6939D-FE53-424D-980D-6B5EEECF19E3}"/>
            </a:ext>
          </a:extLst>
        </xdr:cNvPr>
        <xdr:cNvSpPr txBox="1"/>
      </xdr:nvSpPr>
      <xdr:spPr>
        <a:xfrm>
          <a:off x="144145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439" name="楕円 438">
          <a:extLst>
            <a:ext uri="{FF2B5EF4-FFF2-40B4-BE49-F238E27FC236}">
              <a16:creationId xmlns:a16="http://schemas.microsoft.com/office/drawing/2014/main" id="{6B8A2008-C155-48F1-BEE5-CA0849F8EB38}"/>
            </a:ext>
          </a:extLst>
        </xdr:cNvPr>
        <xdr:cNvSpPr/>
      </xdr:nvSpPr>
      <xdr:spPr>
        <a:xfrm>
          <a:off x="13578840" y="646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39</xdr:row>
      <xdr:rowOff>161925</xdr:rowOff>
    </xdr:to>
    <xdr:cxnSp macro="">
      <xdr:nvCxnSpPr>
        <xdr:cNvPr id="440" name="直線コネクタ 439">
          <a:extLst>
            <a:ext uri="{FF2B5EF4-FFF2-40B4-BE49-F238E27FC236}">
              <a16:creationId xmlns:a16="http://schemas.microsoft.com/office/drawing/2014/main" id="{051AB5A0-1FDD-4B37-87AC-B7F9A4127A08}"/>
            </a:ext>
          </a:extLst>
        </xdr:cNvPr>
        <xdr:cNvCxnSpPr/>
      </xdr:nvCxnSpPr>
      <xdr:spPr>
        <a:xfrm>
          <a:off x="13629640" y="6517005"/>
          <a:ext cx="74676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67310</xdr:rowOff>
    </xdr:from>
    <xdr:to>
      <xdr:col>76</xdr:col>
      <xdr:colOff>165100</xdr:colOff>
      <xdr:row>38</xdr:row>
      <xdr:rowOff>168910</xdr:rowOff>
    </xdr:to>
    <xdr:sp macro="" textlink="">
      <xdr:nvSpPr>
        <xdr:cNvPr id="441" name="楕円 440">
          <a:extLst>
            <a:ext uri="{FF2B5EF4-FFF2-40B4-BE49-F238E27FC236}">
              <a16:creationId xmlns:a16="http://schemas.microsoft.com/office/drawing/2014/main" id="{DC36DD2C-2983-4090-845A-CB76BFD7C7FF}"/>
            </a:ext>
          </a:extLst>
        </xdr:cNvPr>
        <xdr:cNvSpPr/>
      </xdr:nvSpPr>
      <xdr:spPr>
        <a:xfrm>
          <a:off x="1280414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118110</xdr:rowOff>
    </xdr:from>
    <xdr:to>
      <xdr:col>81</xdr:col>
      <xdr:colOff>50800</xdr:colOff>
      <xdr:row>38</xdr:row>
      <xdr:rowOff>146685</xdr:rowOff>
    </xdr:to>
    <xdr:cxnSp macro="">
      <xdr:nvCxnSpPr>
        <xdr:cNvPr id="442" name="直線コネクタ 441">
          <a:extLst>
            <a:ext uri="{FF2B5EF4-FFF2-40B4-BE49-F238E27FC236}">
              <a16:creationId xmlns:a16="http://schemas.microsoft.com/office/drawing/2014/main" id="{27EFC960-F3B8-4366-A386-735F4F5A7D8A}"/>
            </a:ext>
          </a:extLst>
        </xdr:cNvPr>
        <xdr:cNvCxnSpPr/>
      </xdr:nvCxnSpPr>
      <xdr:spPr>
        <a:xfrm>
          <a:off x="12854940" y="648843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40640</xdr:rowOff>
    </xdr:from>
    <xdr:to>
      <xdr:col>72</xdr:col>
      <xdr:colOff>38100</xdr:colOff>
      <xdr:row>40</xdr:row>
      <xdr:rowOff>142240</xdr:rowOff>
    </xdr:to>
    <xdr:sp macro="" textlink="">
      <xdr:nvSpPr>
        <xdr:cNvPr id="443" name="楕円 442">
          <a:extLst>
            <a:ext uri="{FF2B5EF4-FFF2-40B4-BE49-F238E27FC236}">
              <a16:creationId xmlns:a16="http://schemas.microsoft.com/office/drawing/2014/main" id="{AE6EDFD2-DCEF-4EB6-A402-A776B9FC9C94}"/>
            </a:ext>
          </a:extLst>
        </xdr:cNvPr>
        <xdr:cNvSpPr/>
      </xdr:nvSpPr>
      <xdr:spPr>
        <a:xfrm>
          <a:off x="12029440" y="6746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118110</xdr:rowOff>
    </xdr:from>
    <xdr:to>
      <xdr:col>76</xdr:col>
      <xdr:colOff>114300</xdr:colOff>
      <xdr:row>40</xdr:row>
      <xdr:rowOff>91440</xdr:rowOff>
    </xdr:to>
    <xdr:cxnSp macro="">
      <xdr:nvCxnSpPr>
        <xdr:cNvPr id="444" name="直線コネクタ 443">
          <a:extLst>
            <a:ext uri="{FF2B5EF4-FFF2-40B4-BE49-F238E27FC236}">
              <a16:creationId xmlns:a16="http://schemas.microsoft.com/office/drawing/2014/main" id="{201E3DD5-7A10-40CE-AAD6-4073C7F4E694}"/>
            </a:ext>
          </a:extLst>
        </xdr:cNvPr>
        <xdr:cNvCxnSpPr/>
      </xdr:nvCxnSpPr>
      <xdr:spPr>
        <a:xfrm flipV="1">
          <a:off x="12072620" y="6488430"/>
          <a:ext cx="78232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113030</xdr:rowOff>
    </xdr:from>
    <xdr:to>
      <xdr:col>67</xdr:col>
      <xdr:colOff>101600</xdr:colOff>
      <xdr:row>41</xdr:row>
      <xdr:rowOff>43180</xdr:rowOff>
    </xdr:to>
    <xdr:sp macro="" textlink="">
      <xdr:nvSpPr>
        <xdr:cNvPr id="445" name="楕円 444">
          <a:extLst>
            <a:ext uri="{FF2B5EF4-FFF2-40B4-BE49-F238E27FC236}">
              <a16:creationId xmlns:a16="http://schemas.microsoft.com/office/drawing/2014/main" id="{F4505D03-B210-4BF4-85A9-A59388E67A05}"/>
            </a:ext>
          </a:extLst>
        </xdr:cNvPr>
        <xdr:cNvSpPr/>
      </xdr:nvSpPr>
      <xdr:spPr>
        <a:xfrm>
          <a:off x="11231880" y="6818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91440</xdr:rowOff>
    </xdr:from>
    <xdr:to>
      <xdr:col>71</xdr:col>
      <xdr:colOff>177800</xdr:colOff>
      <xdr:row>40</xdr:row>
      <xdr:rowOff>163830</xdr:rowOff>
    </xdr:to>
    <xdr:cxnSp macro="">
      <xdr:nvCxnSpPr>
        <xdr:cNvPr id="446" name="直線コネクタ 445">
          <a:extLst>
            <a:ext uri="{FF2B5EF4-FFF2-40B4-BE49-F238E27FC236}">
              <a16:creationId xmlns:a16="http://schemas.microsoft.com/office/drawing/2014/main" id="{9943417F-72CC-4F49-8036-B16B58BD7256}"/>
            </a:ext>
          </a:extLst>
        </xdr:cNvPr>
        <xdr:cNvCxnSpPr/>
      </xdr:nvCxnSpPr>
      <xdr:spPr>
        <a:xfrm flipV="1">
          <a:off x="11282680" y="6797040"/>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3787E125-0FD3-4821-B46F-60C5F2D649EC}"/>
            </a:ext>
          </a:extLst>
        </xdr:cNvPr>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1EAFB98D-AE23-422D-B96C-AA38FA1C972E}"/>
            </a:ext>
          </a:extLst>
        </xdr:cNvPr>
        <xdr:cNvSpPr txBox="1"/>
      </xdr:nvSpPr>
      <xdr:spPr>
        <a:xfrm>
          <a:off x="12675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1948C493-90D6-4957-B81F-48EADAF1AC88}"/>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92B86F70-061C-4938-8C51-4E4026763810}"/>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17162</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971380D5-8FD8-4299-84FF-71BFEC2BFCD2}"/>
            </a:ext>
          </a:extLst>
        </xdr:cNvPr>
        <xdr:cNvSpPr txBox="1"/>
      </xdr:nvSpPr>
      <xdr:spPr>
        <a:xfrm>
          <a:off x="134372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160037</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7218CD9B-8B2E-4496-B56B-108248C385E9}"/>
            </a:ext>
          </a:extLst>
        </xdr:cNvPr>
        <xdr:cNvSpPr txBox="1"/>
      </xdr:nvSpPr>
      <xdr:spPr>
        <a:xfrm>
          <a:off x="126752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133367</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CB597E5C-3B04-4308-BE4B-3B7A864E915D}"/>
            </a:ext>
          </a:extLst>
        </xdr:cNvPr>
        <xdr:cNvSpPr txBox="1"/>
      </xdr:nvSpPr>
      <xdr:spPr>
        <a:xfrm>
          <a:off x="119005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34307</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AFE786B3-3BB0-4FE2-940D-3CD4D3C720D8}"/>
            </a:ext>
          </a:extLst>
        </xdr:cNvPr>
        <xdr:cNvSpPr txBox="1"/>
      </xdr:nvSpPr>
      <xdr:spPr>
        <a:xfrm>
          <a:off x="1110298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DBBCA63-16E4-4BCE-A169-7FE18378CD1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9C6A9EE9-EEB0-4C71-8613-611520433D2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951C663-8E0A-47A8-AABD-8AADA1835FD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6EF95EA9-5BD5-4559-8B30-D4C07186A08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6852E5F-8576-4CB5-8D15-52D2FC7B768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6DD28501-39B8-4CAC-962C-891B46B6D26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31764D3-4F40-4DFE-B789-D1729CB9FEC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0D7660C-D587-4E45-816C-2A4CDAEEDB7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B86C7107-1AB4-4884-9B1A-66FFD471BC8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4DEB8ADB-6B9A-4754-AFC1-B80A9F8E7C0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a:extLst>
            <a:ext uri="{FF2B5EF4-FFF2-40B4-BE49-F238E27FC236}">
              <a16:creationId xmlns:a16="http://schemas.microsoft.com/office/drawing/2014/main" id="{82FAECEE-E61C-420D-B8DD-AB2781CE2309}"/>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6" name="テキスト ボックス 465">
          <a:extLst>
            <a:ext uri="{FF2B5EF4-FFF2-40B4-BE49-F238E27FC236}">
              <a16:creationId xmlns:a16="http://schemas.microsoft.com/office/drawing/2014/main" id="{937B69B5-7B21-47F5-A4EE-D6949C68937B}"/>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58D84E6D-A74A-489B-A998-EE3919557F66}"/>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a:extLst>
            <a:ext uri="{FF2B5EF4-FFF2-40B4-BE49-F238E27FC236}">
              <a16:creationId xmlns:a16="http://schemas.microsoft.com/office/drawing/2014/main" id="{CD229A33-987B-4BD1-BEF5-CADE4DD515C5}"/>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a:extLst>
            <a:ext uri="{FF2B5EF4-FFF2-40B4-BE49-F238E27FC236}">
              <a16:creationId xmlns:a16="http://schemas.microsoft.com/office/drawing/2014/main" id="{B6770A02-31E4-4AE4-AD52-D688DB5653AE}"/>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0" name="テキスト ボックス 469">
          <a:extLst>
            <a:ext uri="{FF2B5EF4-FFF2-40B4-BE49-F238E27FC236}">
              <a16:creationId xmlns:a16="http://schemas.microsoft.com/office/drawing/2014/main" id="{64B1916D-B74D-4B96-B994-76CC9FAFDA9F}"/>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BC60744D-1520-47CD-9983-C2A8D121E52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B21FFF67-387E-4EE1-83DE-66D432EA3A79}"/>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26EB1EDA-0F9F-4FB3-8040-EF25B6CE9AA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4" name="直線コネクタ 473">
          <a:extLst>
            <a:ext uri="{FF2B5EF4-FFF2-40B4-BE49-F238E27FC236}">
              <a16:creationId xmlns:a16="http://schemas.microsoft.com/office/drawing/2014/main" id="{03D7AD50-4B38-4B80-8DA1-A7140A523D04}"/>
            </a:ext>
          </a:extLst>
        </xdr:cNvPr>
        <xdr:cNvCxnSpPr/>
      </xdr:nvCxnSpPr>
      <xdr:spPr>
        <a:xfrm flipV="1">
          <a:off x="19509104" y="5649411"/>
          <a:ext cx="0" cy="124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5" name="【一般廃棄物処理施設】&#10;一人当たり有形固定資産（償却資産）額最小値テキスト">
          <a:extLst>
            <a:ext uri="{FF2B5EF4-FFF2-40B4-BE49-F238E27FC236}">
              <a16:creationId xmlns:a16="http://schemas.microsoft.com/office/drawing/2014/main" id="{89EFCF38-9D5D-4D56-9F69-2128C841F56D}"/>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6" name="直線コネクタ 475">
          <a:extLst>
            <a:ext uri="{FF2B5EF4-FFF2-40B4-BE49-F238E27FC236}">
              <a16:creationId xmlns:a16="http://schemas.microsoft.com/office/drawing/2014/main" id="{528BB48E-7030-4CB1-BEF7-F634C109A95C}"/>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113E3152-AC94-4336-831C-4A9CC706E3B9}"/>
            </a:ext>
          </a:extLst>
        </xdr:cNvPr>
        <xdr:cNvSpPr txBox="1"/>
      </xdr:nvSpPr>
      <xdr:spPr>
        <a:xfrm>
          <a:off x="19547840" y="542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8" name="直線コネクタ 477">
          <a:extLst>
            <a:ext uri="{FF2B5EF4-FFF2-40B4-BE49-F238E27FC236}">
              <a16:creationId xmlns:a16="http://schemas.microsoft.com/office/drawing/2014/main" id="{84C96DB5-AFCC-44B0-9261-AB8A752E4D2D}"/>
            </a:ext>
          </a:extLst>
        </xdr:cNvPr>
        <xdr:cNvCxnSpPr/>
      </xdr:nvCxnSpPr>
      <xdr:spPr>
        <a:xfrm>
          <a:off x="19443700" y="564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8B20DBC7-928B-4631-AF9A-1C8FD82E4758}"/>
            </a:ext>
          </a:extLst>
        </xdr:cNvPr>
        <xdr:cNvSpPr txBox="1"/>
      </xdr:nvSpPr>
      <xdr:spPr>
        <a:xfrm>
          <a:off x="19547840" y="62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80" name="フローチャート: 判断 479">
          <a:extLst>
            <a:ext uri="{FF2B5EF4-FFF2-40B4-BE49-F238E27FC236}">
              <a16:creationId xmlns:a16="http://schemas.microsoft.com/office/drawing/2014/main" id="{A18BF8AE-5F01-4738-9553-29BE07615F40}"/>
            </a:ext>
          </a:extLst>
        </xdr:cNvPr>
        <xdr:cNvSpPr/>
      </xdr:nvSpPr>
      <xdr:spPr>
        <a:xfrm>
          <a:off x="19458940" y="640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81" name="フローチャート: 判断 480">
          <a:extLst>
            <a:ext uri="{FF2B5EF4-FFF2-40B4-BE49-F238E27FC236}">
              <a16:creationId xmlns:a16="http://schemas.microsoft.com/office/drawing/2014/main" id="{23065147-10D8-4592-BF29-3EF34AE0C4D6}"/>
            </a:ext>
          </a:extLst>
        </xdr:cNvPr>
        <xdr:cNvSpPr/>
      </xdr:nvSpPr>
      <xdr:spPr>
        <a:xfrm>
          <a:off x="18735040" y="6413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2" name="フローチャート: 判断 481">
          <a:extLst>
            <a:ext uri="{FF2B5EF4-FFF2-40B4-BE49-F238E27FC236}">
              <a16:creationId xmlns:a16="http://schemas.microsoft.com/office/drawing/2014/main" id="{7F965852-929A-4ACB-A6E2-94B811726000}"/>
            </a:ext>
          </a:extLst>
        </xdr:cNvPr>
        <xdr:cNvSpPr/>
      </xdr:nvSpPr>
      <xdr:spPr>
        <a:xfrm>
          <a:off x="17937480" y="64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3" name="フローチャート: 判断 482">
          <a:extLst>
            <a:ext uri="{FF2B5EF4-FFF2-40B4-BE49-F238E27FC236}">
              <a16:creationId xmlns:a16="http://schemas.microsoft.com/office/drawing/2014/main" id="{BD6BB7CF-F2F2-4A03-8F8E-7E3EE39E70DC}"/>
            </a:ext>
          </a:extLst>
        </xdr:cNvPr>
        <xdr:cNvSpPr/>
      </xdr:nvSpPr>
      <xdr:spPr>
        <a:xfrm>
          <a:off x="17162780" y="6440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4" name="フローチャート: 判断 483">
          <a:extLst>
            <a:ext uri="{FF2B5EF4-FFF2-40B4-BE49-F238E27FC236}">
              <a16:creationId xmlns:a16="http://schemas.microsoft.com/office/drawing/2014/main" id="{C8DD1527-80B8-4AB4-A58D-48AC5B86EAF8}"/>
            </a:ext>
          </a:extLst>
        </xdr:cNvPr>
        <xdr:cNvSpPr/>
      </xdr:nvSpPr>
      <xdr:spPr>
        <a:xfrm>
          <a:off x="1638808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E3EA18F-063F-4D49-850B-9A39E401FFC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979D1F2-A36C-4B42-B77F-E5BA41522C4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D15E056-97D9-4EFE-82A9-CE2EF9ED92F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65AC905-39AD-4461-A490-D11375C245D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531471C-FA94-4BB2-AF99-01EAB9D71EA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106501</xdr:rowOff>
    </xdr:from>
    <xdr:to>
      <xdr:col>116</xdr:col>
      <xdr:colOff>114300</xdr:colOff>
      <xdr:row>39</xdr:row>
      <xdr:rowOff>36651</xdr:rowOff>
    </xdr:to>
    <xdr:sp macro="" textlink="">
      <xdr:nvSpPr>
        <xdr:cNvPr id="490" name="楕円 489">
          <a:extLst>
            <a:ext uri="{FF2B5EF4-FFF2-40B4-BE49-F238E27FC236}">
              <a16:creationId xmlns:a16="http://schemas.microsoft.com/office/drawing/2014/main" id="{4F63459B-CFCB-47A8-8D4E-28360D6075C9}"/>
            </a:ext>
          </a:extLst>
        </xdr:cNvPr>
        <xdr:cNvSpPr/>
      </xdr:nvSpPr>
      <xdr:spPr>
        <a:xfrm>
          <a:off x="19458940" y="6476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84928</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A3A1FC89-C5FC-4FDC-9C52-3F3D5E83BC19}"/>
            </a:ext>
          </a:extLst>
        </xdr:cNvPr>
        <xdr:cNvSpPr txBox="1"/>
      </xdr:nvSpPr>
      <xdr:spPr>
        <a:xfrm>
          <a:off x="19547840" y="6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45317</xdr:rowOff>
    </xdr:from>
    <xdr:to>
      <xdr:col>112</xdr:col>
      <xdr:colOff>38100</xdr:colOff>
      <xdr:row>39</xdr:row>
      <xdr:rowOff>146917</xdr:rowOff>
    </xdr:to>
    <xdr:sp macro="" textlink="">
      <xdr:nvSpPr>
        <xdr:cNvPr id="492" name="楕円 491">
          <a:extLst>
            <a:ext uri="{FF2B5EF4-FFF2-40B4-BE49-F238E27FC236}">
              <a16:creationId xmlns:a16="http://schemas.microsoft.com/office/drawing/2014/main" id="{43907CB8-AB7C-4019-BBF5-78F6DCA0DC88}"/>
            </a:ext>
          </a:extLst>
        </xdr:cNvPr>
        <xdr:cNvSpPr/>
      </xdr:nvSpPr>
      <xdr:spPr>
        <a:xfrm>
          <a:off x="18735040" y="65832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157301</xdr:rowOff>
    </xdr:from>
    <xdr:to>
      <xdr:col>116</xdr:col>
      <xdr:colOff>63500</xdr:colOff>
      <xdr:row>39</xdr:row>
      <xdr:rowOff>96117</xdr:rowOff>
    </xdr:to>
    <xdr:cxnSp macro="">
      <xdr:nvCxnSpPr>
        <xdr:cNvPr id="493" name="直線コネクタ 492">
          <a:extLst>
            <a:ext uri="{FF2B5EF4-FFF2-40B4-BE49-F238E27FC236}">
              <a16:creationId xmlns:a16="http://schemas.microsoft.com/office/drawing/2014/main" id="{71D9F46D-4238-4B0E-B9CA-42A467099AEC}"/>
            </a:ext>
          </a:extLst>
        </xdr:cNvPr>
        <xdr:cNvCxnSpPr/>
      </xdr:nvCxnSpPr>
      <xdr:spPr>
        <a:xfrm flipV="1">
          <a:off x="18778220" y="6527621"/>
          <a:ext cx="731520" cy="10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47420</xdr:rowOff>
    </xdr:from>
    <xdr:to>
      <xdr:col>107</xdr:col>
      <xdr:colOff>101600</xdr:colOff>
      <xdr:row>39</xdr:row>
      <xdr:rowOff>149020</xdr:rowOff>
    </xdr:to>
    <xdr:sp macro="" textlink="">
      <xdr:nvSpPr>
        <xdr:cNvPr id="494" name="楕円 493">
          <a:extLst>
            <a:ext uri="{FF2B5EF4-FFF2-40B4-BE49-F238E27FC236}">
              <a16:creationId xmlns:a16="http://schemas.microsoft.com/office/drawing/2014/main" id="{77E1DA2D-EBF4-4A03-A3AD-8CAF3728C608}"/>
            </a:ext>
          </a:extLst>
        </xdr:cNvPr>
        <xdr:cNvSpPr/>
      </xdr:nvSpPr>
      <xdr:spPr>
        <a:xfrm>
          <a:off x="17937480" y="65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96117</xdr:rowOff>
    </xdr:from>
    <xdr:to>
      <xdr:col>111</xdr:col>
      <xdr:colOff>177800</xdr:colOff>
      <xdr:row>39</xdr:row>
      <xdr:rowOff>98220</xdr:rowOff>
    </xdr:to>
    <xdr:cxnSp macro="">
      <xdr:nvCxnSpPr>
        <xdr:cNvPr id="495" name="直線コネクタ 494">
          <a:extLst>
            <a:ext uri="{FF2B5EF4-FFF2-40B4-BE49-F238E27FC236}">
              <a16:creationId xmlns:a16="http://schemas.microsoft.com/office/drawing/2014/main" id="{9FFDEB2E-6F30-4393-9505-4EBC45727228}"/>
            </a:ext>
          </a:extLst>
        </xdr:cNvPr>
        <xdr:cNvCxnSpPr/>
      </xdr:nvCxnSpPr>
      <xdr:spPr>
        <a:xfrm flipV="1">
          <a:off x="17988280" y="6634077"/>
          <a:ext cx="78994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161754</xdr:rowOff>
    </xdr:from>
    <xdr:to>
      <xdr:col>102</xdr:col>
      <xdr:colOff>165100</xdr:colOff>
      <xdr:row>39</xdr:row>
      <xdr:rowOff>91904</xdr:rowOff>
    </xdr:to>
    <xdr:sp macro="" textlink="">
      <xdr:nvSpPr>
        <xdr:cNvPr id="496" name="楕円 495">
          <a:extLst>
            <a:ext uri="{FF2B5EF4-FFF2-40B4-BE49-F238E27FC236}">
              <a16:creationId xmlns:a16="http://schemas.microsoft.com/office/drawing/2014/main" id="{BA5D388E-B63B-43D3-BF13-237C8F417E7F}"/>
            </a:ext>
          </a:extLst>
        </xdr:cNvPr>
        <xdr:cNvSpPr/>
      </xdr:nvSpPr>
      <xdr:spPr>
        <a:xfrm>
          <a:off x="17162780" y="6532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41104</xdr:rowOff>
    </xdr:from>
    <xdr:to>
      <xdr:col>107</xdr:col>
      <xdr:colOff>50800</xdr:colOff>
      <xdr:row>39</xdr:row>
      <xdr:rowOff>98220</xdr:rowOff>
    </xdr:to>
    <xdr:cxnSp macro="">
      <xdr:nvCxnSpPr>
        <xdr:cNvPr id="497" name="直線コネクタ 496">
          <a:extLst>
            <a:ext uri="{FF2B5EF4-FFF2-40B4-BE49-F238E27FC236}">
              <a16:creationId xmlns:a16="http://schemas.microsoft.com/office/drawing/2014/main" id="{1F33AF21-ECB3-48E0-852D-303098CA9B64}"/>
            </a:ext>
          </a:extLst>
        </xdr:cNvPr>
        <xdr:cNvCxnSpPr/>
      </xdr:nvCxnSpPr>
      <xdr:spPr>
        <a:xfrm>
          <a:off x="17213580" y="6579064"/>
          <a:ext cx="774700" cy="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11078</xdr:rowOff>
    </xdr:from>
    <xdr:to>
      <xdr:col>98</xdr:col>
      <xdr:colOff>38100</xdr:colOff>
      <xdr:row>39</xdr:row>
      <xdr:rowOff>112678</xdr:rowOff>
    </xdr:to>
    <xdr:sp macro="" textlink="">
      <xdr:nvSpPr>
        <xdr:cNvPr id="498" name="楕円 497">
          <a:extLst>
            <a:ext uri="{FF2B5EF4-FFF2-40B4-BE49-F238E27FC236}">
              <a16:creationId xmlns:a16="http://schemas.microsoft.com/office/drawing/2014/main" id="{9269EB12-EEDB-476E-A389-2C027C35E7C7}"/>
            </a:ext>
          </a:extLst>
        </xdr:cNvPr>
        <xdr:cNvSpPr/>
      </xdr:nvSpPr>
      <xdr:spPr>
        <a:xfrm>
          <a:off x="16388080" y="6549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41104</xdr:rowOff>
    </xdr:from>
    <xdr:to>
      <xdr:col>102</xdr:col>
      <xdr:colOff>114300</xdr:colOff>
      <xdr:row>39</xdr:row>
      <xdr:rowOff>61878</xdr:rowOff>
    </xdr:to>
    <xdr:cxnSp macro="">
      <xdr:nvCxnSpPr>
        <xdr:cNvPr id="499" name="直線コネクタ 498">
          <a:extLst>
            <a:ext uri="{FF2B5EF4-FFF2-40B4-BE49-F238E27FC236}">
              <a16:creationId xmlns:a16="http://schemas.microsoft.com/office/drawing/2014/main" id="{2AFAE57D-E85F-425A-9604-198B28C56D66}"/>
            </a:ext>
          </a:extLst>
        </xdr:cNvPr>
        <xdr:cNvCxnSpPr/>
      </xdr:nvCxnSpPr>
      <xdr:spPr>
        <a:xfrm flipV="1">
          <a:off x="16431260" y="6579064"/>
          <a:ext cx="782320" cy="2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56BE7C11-F7FF-406B-9482-5C97CEB553E5}"/>
            </a:ext>
          </a:extLst>
        </xdr:cNvPr>
        <xdr:cNvSpPr txBox="1"/>
      </xdr:nvSpPr>
      <xdr:spPr>
        <a:xfrm>
          <a:off x="18528811" y="61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40C85A20-DCDB-44B1-8A1A-DEF18464511A}"/>
            </a:ext>
          </a:extLst>
        </xdr:cNvPr>
        <xdr:cNvSpPr txBox="1"/>
      </xdr:nvSpPr>
      <xdr:spPr>
        <a:xfrm>
          <a:off x="17766811" y="621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50C76BB9-9DEE-4573-A27F-6BF2903C4501}"/>
            </a:ext>
          </a:extLst>
        </xdr:cNvPr>
        <xdr:cNvSpPr txBox="1"/>
      </xdr:nvSpPr>
      <xdr:spPr>
        <a:xfrm>
          <a:off x="16969251" y="62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5F08123D-0886-46F0-8BE7-98143D5248CB}"/>
            </a:ext>
          </a:extLst>
        </xdr:cNvPr>
        <xdr:cNvSpPr txBox="1"/>
      </xdr:nvSpPr>
      <xdr:spPr>
        <a:xfrm>
          <a:off x="1619455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138044</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7EBE6D16-A553-40F1-835B-77D3E13BB65D}"/>
            </a:ext>
          </a:extLst>
        </xdr:cNvPr>
        <xdr:cNvSpPr txBox="1"/>
      </xdr:nvSpPr>
      <xdr:spPr>
        <a:xfrm>
          <a:off x="18528811" y="66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140147</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91D2A730-CD14-4999-AE6F-C4A508F46AFD}"/>
            </a:ext>
          </a:extLst>
        </xdr:cNvPr>
        <xdr:cNvSpPr txBox="1"/>
      </xdr:nvSpPr>
      <xdr:spPr>
        <a:xfrm>
          <a:off x="17766811" y="667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83031</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398D0A3F-4896-4C75-A7D4-A0CC6BB57124}"/>
            </a:ext>
          </a:extLst>
        </xdr:cNvPr>
        <xdr:cNvSpPr txBox="1"/>
      </xdr:nvSpPr>
      <xdr:spPr>
        <a:xfrm>
          <a:off x="16969251" y="66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103805</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95062F6D-C0E0-4CB1-AFEE-891FEBBF31D3}"/>
            </a:ext>
          </a:extLst>
        </xdr:cNvPr>
        <xdr:cNvSpPr txBox="1"/>
      </xdr:nvSpPr>
      <xdr:spPr>
        <a:xfrm>
          <a:off x="16194551" y="66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31D874E-C536-43B0-A679-23522435DA1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7BA93D89-6DB2-4085-9CD8-E1021F12AE0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ECB5082D-EB55-42FE-BB0F-562D83A0A74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99DB38EB-D062-4B4A-BC1C-B1D1AAADDA9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597B9E14-4842-4DA7-9E5E-CFF16EEA6AE9}"/>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C97BB9A6-B466-443B-BFDC-23A2AB3906F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1183CBDD-A390-4391-ACDB-3DEA00EE391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52A19BF-DAE2-4987-B1AE-21EC1FC9EED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449F50C9-55E0-4DEC-BD47-83A36D38E64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CA94B726-9AD2-4279-91D6-801F9D8C2D5F}"/>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8CB841DB-B21F-4416-B13F-A3FF3D243F1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9496AD5F-8C98-498B-A938-3BF764EE522A}"/>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BD2BBF15-8B13-4E20-B908-4FB65401C82D}"/>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FBBE09EF-9191-49C7-9FB5-6DC2E9B3C50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20B9ECB0-EAEC-416E-8D8F-8C1AAFE425CD}"/>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A4037018-3B44-42FA-A995-939E284CED0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1DEBF97F-4A52-4B85-BE15-001DEFE7E707}"/>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BC284DBF-D935-4B9C-94AB-0E8A15E1727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F8887333-74D7-40E5-908D-235CCE0D92F7}"/>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5B162186-234E-4F2D-91B3-CBF78D9E33B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D8AED44-2DC0-4901-85C7-D2741AC3A708}"/>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4ABEE2C3-965C-4D00-8169-6359C4D0AF25}"/>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6B8E9896-5A9B-41D0-95F8-A6CF56DADCF5}"/>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C5D2AF24-3F95-49CD-8FEB-78D02AF8D64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A12575D6-D738-4514-B589-4C166251A7A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3" name="直線コネクタ 532">
          <a:extLst>
            <a:ext uri="{FF2B5EF4-FFF2-40B4-BE49-F238E27FC236}">
              <a16:creationId xmlns:a16="http://schemas.microsoft.com/office/drawing/2014/main" id="{7F099E44-9E4E-436C-AF54-CCAFD1A72C9F}"/>
            </a:ext>
          </a:extLst>
        </xdr:cNvPr>
        <xdr:cNvCxnSpPr/>
      </xdr:nvCxnSpPr>
      <xdr:spPr>
        <a:xfrm flipV="1">
          <a:off x="14375764" y="929367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EE57346D-7914-48D8-8C19-735844A49A06}"/>
            </a:ext>
          </a:extLst>
        </xdr:cNvPr>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5" name="直線コネクタ 534">
          <a:extLst>
            <a:ext uri="{FF2B5EF4-FFF2-40B4-BE49-F238E27FC236}">
              <a16:creationId xmlns:a16="http://schemas.microsoft.com/office/drawing/2014/main" id="{0655260F-0AF7-4748-B242-E1551ED266F4}"/>
            </a:ext>
          </a:extLst>
        </xdr:cNvPr>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77D25FD7-AD64-4A3D-9C9B-A64D4DC9E1B5}"/>
            </a:ext>
          </a:extLst>
        </xdr:cNvPr>
        <xdr:cNvSpPr txBox="1"/>
      </xdr:nvSpPr>
      <xdr:spPr>
        <a:xfrm>
          <a:off x="14414500" y="90727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7" name="直線コネクタ 536">
          <a:extLst>
            <a:ext uri="{FF2B5EF4-FFF2-40B4-BE49-F238E27FC236}">
              <a16:creationId xmlns:a16="http://schemas.microsoft.com/office/drawing/2014/main" id="{1D5F347E-1724-42AB-8E3A-F0A6C5ECECB9}"/>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33D2AC5B-FDE3-481F-914C-EC9AB71D26F5}"/>
            </a:ext>
          </a:extLst>
        </xdr:cNvPr>
        <xdr:cNvSpPr txBox="1"/>
      </xdr:nvSpPr>
      <xdr:spPr>
        <a:xfrm>
          <a:off x="14414500" y="9903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a:extLst>
            <a:ext uri="{FF2B5EF4-FFF2-40B4-BE49-F238E27FC236}">
              <a16:creationId xmlns:a16="http://schemas.microsoft.com/office/drawing/2014/main" id="{290E1414-C3C9-467A-AA91-9931384911B6}"/>
            </a:ext>
          </a:extLst>
        </xdr:cNvPr>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40" name="フローチャート: 判断 539">
          <a:extLst>
            <a:ext uri="{FF2B5EF4-FFF2-40B4-BE49-F238E27FC236}">
              <a16:creationId xmlns:a16="http://schemas.microsoft.com/office/drawing/2014/main" id="{C3A89EFE-8096-4BCA-8BC7-EE56F83BEA06}"/>
            </a:ext>
          </a:extLst>
        </xdr:cNvPr>
        <xdr:cNvSpPr/>
      </xdr:nvSpPr>
      <xdr:spPr>
        <a:xfrm>
          <a:off x="13578840" y="10040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41" name="フローチャート: 判断 540">
          <a:extLst>
            <a:ext uri="{FF2B5EF4-FFF2-40B4-BE49-F238E27FC236}">
              <a16:creationId xmlns:a16="http://schemas.microsoft.com/office/drawing/2014/main" id="{13A5395C-37C3-4B85-819F-A6199F833EB7}"/>
            </a:ext>
          </a:extLst>
        </xdr:cNvPr>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2" name="フローチャート: 判断 541">
          <a:extLst>
            <a:ext uri="{FF2B5EF4-FFF2-40B4-BE49-F238E27FC236}">
              <a16:creationId xmlns:a16="http://schemas.microsoft.com/office/drawing/2014/main" id="{BF91A3E7-AFDA-4166-A2B0-B1642C5FD06C}"/>
            </a:ext>
          </a:extLst>
        </xdr:cNvPr>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3" name="フローチャート: 判断 542">
          <a:extLst>
            <a:ext uri="{FF2B5EF4-FFF2-40B4-BE49-F238E27FC236}">
              <a16:creationId xmlns:a16="http://schemas.microsoft.com/office/drawing/2014/main" id="{464CC7C2-0868-43BE-93F2-B2D1129846FD}"/>
            </a:ext>
          </a:extLst>
        </xdr:cNvPr>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FB23C5C-BEAA-451E-99D4-A53D88F87D8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2D9D995-CEA3-4500-882C-71037210BEE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3E990E9-E587-4CE9-9F55-C10A4120246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EF3BB83-F410-4AA2-BEDC-5365DCD764D1}"/>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363A2F2-033F-4F7D-BDA7-C06B298CE0B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161472</xdr:rowOff>
    </xdr:from>
    <xdr:to>
      <xdr:col>85</xdr:col>
      <xdr:colOff>177800</xdr:colOff>
      <xdr:row>64</xdr:row>
      <xdr:rowOff>91622</xdr:rowOff>
    </xdr:to>
    <xdr:sp macro="" textlink="">
      <xdr:nvSpPr>
        <xdr:cNvPr id="549" name="楕円 548">
          <a:extLst>
            <a:ext uri="{FF2B5EF4-FFF2-40B4-BE49-F238E27FC236}">
              <a16:creationId xmlns:a16="http://schemas.microsoft.com/office/drawing/2014/main" id="{DD41ACA7-3B69-4249-8FD6-551A6347D789}"/>
            </a:ext>
          </a:extLst>
        </xdr:cNvPr>
        <xdr:cNvSpPr/>
      </xdr:nvSpPr>
      <xdr:spPr>
        <a:xfrm>
          <a:off x="14325600" y="107227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76399</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C527B75A-044D-4964-9A33-02680DBED64A}"/>
            </a:ext>
          </a:extLst>
        </xdr:cNvPr>
        <xdr:cNvSpPr txBox="1"/>
      </xdr:nvSpPr>
      <xdr:spPr>
        <a:xfrm>
          <a:off x="14414500" y="1063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161472</xdr:rowOff>
    </xdr:from>
    <xdr:to>
      <xdr:col>81</xdr:col>
      <xdr:colOff>101600</xdr:colOff>
      <xdr:row>64</xdr:row>
      <xdr:rowOff>91622</xdr:rowOff>
    </xdr:to>
    <xdr:sp macro="" textlink="">
      <xdr:nvSpPr>
        <xdr:cNvPr id="551" name="楕円 550">
          <a:extLst>
            <a:ext uri="{FF2B5EF4-FFF2-40B4-BE49-F238E27FC236}">
              <a16:creationId xmlns:a16="http://schemas.microsoft.com/office/drawing/2014/main" id="{4131C0F7-6EE0-420F-AB22-8DA0A5163918}"/>
            </a:ext>
          </a:extLst>
        </xdr:cNvPr>
        <xdr:cNvSpPr/>
      </xdr:nvSpPr>
      <xdr:spPr>
        <a:xfrm>
          <a:off x="13578840" y="10722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40822</xdr:rowOff>
    </xdr:from>
    <xdr:to>
      <xdr:col>85</xdr:col>
      <xdr:colOff>127000</xdr:colOff>
      <xdr:row>64</xdr:row>
      <xdr:rowOff>40822</xdr:rowOff>
    </xdr:to>
    <xdr:cxnSp macro="">
      <xdr:nvCxnSpPr>
        <xdr:cNvPr id="552" name="直線コネクタ 551">
          <a:extLst>
            <a:ext uri="{FF2B5EF4-FFF2-40B4-BE49-F238E27FC236}">
              <a16:creationId xmlns:a16="http://schemas.microsoft.com/office/drawing/2014/main" id="{E1D193B0-D898-4275-AFE2-A99926778686}"/>
            </a:ext>
          </a:extLst>
        </xdr:cNvPr>
        <xdr:cNvCxnSpPr/>
      </xdr:nvCxnSpPr>
      <xdr:spPr>
        <a:xfrm>
          <a:off x="13629640" y="10769782"/>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117384</xdr:rowOff>
    </xdr:from>
    <xdr:to>
      <xdr:col>76</xdr:col>
      <xdr:colOff>165100</xdr:colOff>
      <xdr:row>64</xdr:row>
      <xdr:rowOff>47534</xdr:rowOff>
    </xdr:to>
    <xdr:sp macro="" textlink="">
      <xdr:nvSpPr>
        <xdr:cNvPr id="553" name="楕円 552">
          <a:extLst>
            <a:ext uri="{FF2B5EF4-FFF2-40B4-BE49-F238E27FC236}">
              <a16:creationId xmlns:a16="http://schemas.microsoft.com/office/drawing/2014/main" id="{D9552499-F275-4932-9D6B-96A59C78B61D}"/>
            </a:ext>
          </a:extLst>
        </xdr:cNvPr>
        <xdr:cNvSpPr/>
      </xdr:nvSpPr>
      <xdr:spPr>
        <a:xfrm>
          <a:off x="12804140" y="10678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168184</xdr:rowOff>
    </xdr:from>
    <xdr:to>
      <xdr:col>81</xdr:col>
      <xdr:colOff>50800</xdr:colOff>
      <xdr:row>64</xdr:row>
      <xdr:rowOff>40822</xdr:rowOff>
    </xdr:to>
    <xdr:cxnSp macro="">
      <xdr:nvCxnSpPr>
        <xdr:cNvPr id="554" name="直線コネクタ 553">
          <a:extLst>
            <a:ext uri="{FF2B5EF4-FFF2-40B4-BE49-F238E27FC236}">
              <a16:creationId xmlns:a16="http://schemas.microsoft.com/office/drawing/2014/main" id="{09694454-8300-4847-89E4-6A0AA83A0D8F}"/>
            </a:ext>
          </a:extLst>
        </xdr:cNvPr>
        <xdr:cNvCxnSpPr/>
      </xdr:nvCxnSpPr>
      <xdr:spPr>
        <a:xfrm>
          <a:off x="12854940" y="10729504"/>
          <a:ext cx="7747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73297</xdr:rowOff>
    </xdr:from>
    <xdr:to>
      <xdr:col>72</xdr:col>
      <xdr:colOff>38100</xdr:colOff>
      <xdr:row>64</xdr:row>
      <xdr:rowOff>3447</xdr:rowOff>
    </xdr:to>
    <xdr:sp macro="" textlink="">
      <xdr:nvSpPr>
        <xdr:cNvPr id="555" name="楕円 554">
          <a:extLst>
            <a:ext uri="{FF2B5EF4-FFF2-40B4-BE49-F238E27FC236}">
              <a16:creationId xmlns:a16="http://schemas.microsoft.com/office/drawing/2014/main" id="{1CB7C582-AA3A-4441-BB4B-07DFADDA13B3}"/>
            </a:ext>
          </a:extLst>
        </xdr:cNvPr>
        <xdr:cNvSpPr/>
      </xdr:nvSpPr>
      <xdr:spPr>
        <a:xfrm>
          <a:off x="12029440" y="106346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124097</xdr:rowOff>
    </xdr:from>
    <xdr:to>
      <xdr:col>76</xdr:col>
      <xdr:colOff>114300</xdr:colOff>
      <xdr:row>63</xdr:row>
      <xdr:rowOff>168184</xdr:rowOff>
    </xdr:to>
    <xdr:cxnSp macro="">
      <xdr:nvCxnSpPr>
        <xdr:cNvPr id="556" name="直線コネクタ 555">
          <a:extLst>
            <a:ext uri="{FF2B5EF4-FFF2-40B4-BE49-F238E27FC236}">
              <a16:creationId xmlns:a16="http://schemas.microsoft.com/office/drawing/2014/main" id="{1296E38B-F44D-4325-BD7C-029618A2A6E0}"/>
            </a:ext>
          </a:extLst>
        </xdr:cNvPr>
        <xdr:cNvCxnSpPr/>
      </xdr:nvCxnSpPr>
      <xdr:spPr>
        <a:xfrm>
          <a:off x="12072620" y="10685417"/>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29210</xdr:rowOff>
    </xdr:from>
    <xdr:to>
      <xdr:col>67</xdr:col>
      <xdr:colOff>101600</xdr:colOff>
      <xdr:row>63</xdr:row>
      <xdr:rowOff>130810</xdr:rowOff>
    </xdr:to>
    <xdr:sp macro="" textlink="">
      <xdr:nvSpPr>
        <xdr:cNvPr id="557" name="楕円 556">
          <a:extLst>
            <a:ext uri="{FF2B5EF4-FFF2-40B4-BE49-F238E27FC236}">
              <a16:creationId xmlns:a16="http://schemas.microsoft.com/office/drawing/2014/main" id="{A430F347-25DD-4C36-84F9-B31A700AE0D6}"/>
            </a:ext>
          </a:extLst>
        </xdr:cNvPr>
        <xdr:cNvSpPr/>
      </xdr:nvSpPr>
      <xdr:spPr>
        <a:xfrm>
          <a:off x="112318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80010</xdr:rowOff>
    </xdr:from>
    <xdr:to>
      <xdr:col>71</xdr:col>
      <xdr:colOff>177800</xdr:colOff>
      <xdr:row>63</xdr:row>
      <xdr:rowOff>124097</xdr:rowOff>
    </xdr:to>
    <xdr:cxnSp macro="">
      <xdr:nvCxnSpPr>
        <xdr:cNvPr id="558" name="直線コネクタ 557">
          <a:extLst>
            <a:ext uri="{FF2B5EF4-FFF2-40B4-BE49-F238E27FC236}">
              <a16:creationId xmlns:a16="http://schemas.microsoft.com/office/drawing/2014/main" id="{CFB7B769-9D79-4A9B-B4EC-59F8EA78EAD2}"/>
            </a:ext>
          </a:extLst>
        </xdr:cNvPr>
        <xdr:cNvCxnSpPr/>
      </xdr:nvCxnSpPr>
      <xdr:spPr>
        <a:xfrm>
          <a:off x="11282680" y="10641330"/>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9C6CA7E0-4B8B-4975-988A-09896B3414FD}"/>
            </a:ext>
          </a:extLst>
        </xdr:cNvPr>
        <xdr:cNvSpPr txBox="1"/>
      </xdr:nvSpPr>
      <xdr:spPr>
        <a:xfrm>
          <a:off x="13437244" y="981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56904774-AB5A-4C8F-89AE-F2391385C829}"/>
            </a:ext>
          </a:extLst>
        </xdr:cNvPr>
        <xdr:cNvSpPr txBox="1"/>
      </xdr:nvSpPr>
      <xdr:spPr>
        <a:xfrm>
          <a:off x="12675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2E3770E5-679D-40EC-8213-89F57DD83C67}"/>
            </a:ext>
          </a:extLst>
        </xdr:cNvPr>
        <xdr:cNvSpPr txBox="1"/>
      </xdr:nvSpPr>
      <xdr:spPr>
        <a:xfrm>
          <a:off x="119005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1872EB7A-FB4B-4B5F-B595-F79511643085}"/>
            </a:ext>
          </a:extLst>
        </xdr:cNvPr>
        <xdr:cNvSpPr txBox="1"/>
      </xdr:nvSpPr>
      <xdr:spPr>
        <a:xfrm>
          <a:off x="1110298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82749</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99E2F8D2-5E57-4F04-87FF-462BDFF6AF7A}"/>
            </a:ext>
          </a:extLst>
        </xdr:cNvPr>
        <xdr:cNvSpPr txBox="1"/>
      </xdr:nvSpPr>
      <xdr:spPr>
        <a:xfrm>
          <a:off x="13437244" y="1081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38661</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65916E89-4085-47F9-B934-F230FBA4D39E}"/>
            </a:ext>
          </a:extLst>
        </xdr:cNvPr>
        <xdr:cNvSpPr txBox="1"/>
      </xdr:nvSpPr>
      <xdr:spPr>
        <a:xfrm>
          <a:off x="12675244" y="107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166024</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288E6FF3-5C70-483A-BD40-6465885E184F}"/>
            </a:ext>
          </a:extLst>
        </xdr:cNvPr>
        <xdr:cNvSpPr txBox="1"/>
      </xdr:nvSpPr>
      <xdr:spPr>
        <a:xfrm>
          <a:off x="119005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121937</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30CCF104-6E1A-475C-8369-656D227DECFD}"/>
            </a:ext>
          </a:extLst>
        </xdr:cNvPr>
        <xdr:cNvSpPr txBox="1"/>
      </xdr:nvSpPr>
      <xdr:spPr>
        <a:xfrm>
          <a:off x="1110298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A98D459F-45DD-4FF1-8D55-08E4398BA7A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4C3AB2F7-9DFD-4574-8565-1627084E832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4DB27FEF-3BF9-475B-89D3-97414788466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30371E56-BB9D-4B1A-BEA9-0E4B1D3254E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6F020CF0-4C75-4841-BDD5-3212D0C4E90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7E7559E8-D48F-4C6F-B9AF-1BCDF7590BA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A4E834D0-97C3-4E4D-9B22-87B1E45B585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F366A404-A35F-4E74-9FEC-38EC50A45B6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57F2E812-F78C-47B4-B940-8A6D336B0CC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D294BAE-B1D6-4D91-9CF3-9DEB56FD553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CB0F2C04-27D1-4342-9BE1-C4A6A64F12C6}"/>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CE0EC257-A0DF-4133-8F34-B535F929791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ABC07B74-F4F0-413B-A0AB-A7D77E60D7E2}"/>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33A47C17-9D44-49ED-8235-0F6B9758E843}"/>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6090C91B-D158-499F-A33A-F1D86BF2E4A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85E25705-CC4A-4908-8406-9C6F3B51A003}"/>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1F2F7950-77E0-4CF2-8C2C-508BE9462FE9}"/>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2F8B74B4-67FA-47F9-9105-E6A9839EC48B}"/>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B6EBA9A-DAEA-4912-BB8A-509307726DD9}"/>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AE1C9E29-76F2-4479-A7E7-B8505B6F7BDD}"/>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1A2249CF-75D2-4725-B08C-FC7CAB490B87}"/>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5B6E7F79-11A0-4459-8CDA-D586E9C7613C}"/>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7F2B9FEE-6D4B-430F-AF5D-476DE1982EB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3E852EB3-FE64-49C2-AE34-262F8513CFEA}"/>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2F020C24-9714-4B4B-A3A6-84371704C02E}"/>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2" name="直線コネクタ 591">
          <a:extLst>
            <a:ext uri="{FF2B5EF4-FFF2-40B4-BE49-F238E27FC236}">
              <a16:creationId xmlns:a16="http://schemas.microsoft.com/office/drawing/2014/main" id="{FCFD5AF1-CBD3-46E6-A44D-381508BE6719}"/>
            </a:ext>
          </a:extLst>
        </xdr:cNvPr>
        <xdr:cNvCxnSpPr/>
      </xdr:nvCxnSpPr>
      <xdr:spPr>
        <a:xfrm flipV="1">
          <a:off x="19509104" y="938511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D1115266-9938-4E69-9872-907ABE382415}"/>
            </a:ext>
          </a:extLst>
        </xdr:cNvPr>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4" name="直線コネクタ 593">
          <a:extLst>
            <a:ext uri="{FF2B5EF4-FFF2-40B4-BE49-F238E27FC236}">
              <a16:creationId xmlns:a16="http://schemas.microsoft.com/office/drawing/2014/main" id="{66FEAC66-0833-4F2A-A952-63B1428C786F}"/>
            </a:ext>
          </a:extLst>
        </xdr:cNvPr>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A464C17A-512E-4AC8-8D2C-B2981DDE9F87}"/>
            </a:ext>
          </a:extLst>
        </xdr:cNvPr>
        <xdr:cNvSpPr txBox="1"/>
      </xdr:nvSpPr>
      <xdr:spPr>
        <a:xfrm>
          <a:off x="19547840" y="916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6" name="直線コネクタ 595">
          <a:extLst>
            <a:ext uri="{FF2B5EF4-FFF2-40B4-BE49-F238E27FC236}">
              <a16:creationId xmlns:a16="http://schemas.microsoft.com/office/drawing/2014/main" id="{D4B02CFE-DDB8-4C6B-B329-BC0B7DD54816}"/>
            </a:ext>
          </a:extLst>
        </xdr:cNvPr>
        <xdr:cNvCxnSpPr/>
      </xdr:nvCxnSpPr>
      <xdr:spPr>
        <a:xfrm>
          <a:off x="19443700" y="938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9FBA8D04-88BD-45AC-8423-810CAEAE66CC}"/>
            </a:ext>
          </a:extLst>
        </xdr:cNvPr>
        <xdr:cNvSpPr txBox="1"/>
      </xdr:nvSpPr>
      <xdr:spPr>
        <a:xfrm>
          <a:off x="19547840" y="10458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8" name="フローチャート: 判断 597">
          <a:extLst>
            <a:ext uri="{FF2B5EF4-FFF2-40B4-BE49-F238E27FC236}">
              <a16:creationId xmlns:a16="http://schemas.microsoft.com/office/drawing/2014/main" id="{1FF84941-587F-432B-80AC-B87B166BF5C1}"/>
            </a:ext>
          </a:extLst>
        </xdr:cNvPr>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9" name="フローチャート: 判断 598">
          <a:extLst>
            <a:ext uri="{FF2B5EF4-FFF2-40B4-BE49-F238E27FC236}">
              <a16:creationId xmlns:a16="http://schemas.microsoft.com/office/drawing/2014/main" id="{B48C8F88-66B7-4BE1-A665-6AADC0909EBB}"/>
            </a:ext>
          </a:extLst>
        </xdr:cNvPr>
        <xdr:cNvSpPr/>
      </xdr:nvSpPr>
      <xdr:spPr>
        <a:xfrm>
          <a:off x="1873504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00" name="フローチャート: 判断 599">
          <a:extLst>
            <a:ext uri="{FF2B5EF4-FFF2-40B4-BE49-F238E27FC236}">
              <a16:creationId xmlns:a16="http://schemas.microsoft.com/office/drawing/2014/main" id="{36281253-6628-4304-A276-D5ACDD10C64E}"/>
            </a:ext>
          </a:extLst>
        </xdr:cNvPr>
        <xdr:cNvSpPr/>
      </xdr:nvSpPr>
      <xdr:spPr>
        <a:xfrm>
          <a:off x="1793748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01" name="フローチャート: 判断 600">
          <a:extLst>
            <a:ext uri="{FF2B5EF4-FFF2-40B4-BE49-F238E27FC236}">
              <a16:creationId xmlns:a16="http://schemas.microsoft.com/office/drawing/2014/main" id="{53D43FCA-B942-49B3-A1FA-7F1BCE1FEA08}"/>
            </a:ext>
          </a:extLst>
        </xdr:cNvPr>
        <xdr:cNvSpPr/>
      </xdr:nvSpPr>
      <xdr:spPr>
        <a:xfrm>
          <a:off x="171627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2" name="フローチャート: 判断 601">
          <a:extLst>
            <a:ext uri="{FF2B5EF4-FFF2-40B4-BE49-F238E27FC236}">
              <a16:creationId xmlns:a16="http://schemas.microsoft.com/office/drawing/2014/main" id="{5BEF5A70-9B4F-44A2-A33A-8F6885D6728B}"/>
            </a:ext>
          </a:extLst>
        </xdr:cNvPr>
        <xdr:cNvSpPr/>
      </xdr:nvSpPr>
      <xdr:spPr>
        <a:xfrm>
          <a:off x="1638808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6C7953B-2284-4AF5-B6D6-99B4B3841B3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7A0039B-59BF-4C67-A771-D61115E23EAA}"/>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7F22CC2-F1B0-4DDF-94A3-2CE196B84E8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1E317B1-3BE6-4193-BDDA-967E284E6C4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8D23947-27D5-476A-8B47-9BB4D5D78B4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136978</xdr:rowOff>
    </xdr:from>
    <xdr:to>
      <xdr:col>116</xdr:col>
      <xdr:colOff>114300</xdr:colOff>
      <xdr:row>64</xdr:row>
      <xdr:rowOff>67128</xdr:rowOff>
    </xdr:to>
    <xdr:sp macro="" textlink="">
      <xdr:nvSpPr>
        <xdr:cNvPr id="608" name="楕円 607">
          <a:extLst>
            <a:ext uri="{FF2B5EF4-FFF2-40B4-BE49-F238E27FC236}">
              <a16:creationId xmlns:a16="http://schemas.microsoft.com/office/drawing/2014/main" id="{D08E3D11-DE42-45BF-86D9-4025CBF56E30}"/>
            </a:ext>
          </a:extLst>
        </xdr:cNvPr>
        <xdr:cNvSpPr/>
      </xdr:nvSpPr>
      <xdr:spPr>
        <a:xfrm>
          <a:off x="19458940" y="10698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51905</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97FABAB4-9BB7-44CC-8D89-5836CA7E4E84}"/>
            </a:ext>
          </a:extLst>
        </xdr:cNvPr>
        <xdr:cNvSpPr txBox="1"/>
      </xdr:nvSpPr>
      <xdr:spPr>
        <a:xfrm>
          <a:off x="19547840" y="106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140244</xdr:rowOff>
    </xdr:from>
    <xdr:to>
      <xdr:col>112</xdr:col>
      <xdr:colOff>38100</xdr:colOff>
      <xdr:row>64</xdr:row>
      <xdr:rowOff>70394</xdr:rowOff>
    </xdr:to>
    <xdr:sp macro="" textlink="">
      <xdr:nvSpPr>
        <xdr:cNvPr id="610" name="楕円 609">
          <a:extLst>
            <a:ext uri="{FF2B5EF4-FFF2-40B4-BE49-F238E27FC236}">
              <a16:creationId xmlns:a16="http://schemas.microsoft.com/office/drawing/2014/main" id="{F144A237-896C-4749-ACC2-1F708626FA48}"/>
            </a:ext>
          </a:extLst>
        </xdr:cNvPr>
        <xdr:cNvSpPr/>
      </xdr:nvSpPr>
      <xdr:spPr>
        <a:xfrm>
          <a:off x="18735040" y="10701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16328</xdr:rowOff>
    </xdr:from>
    <xdr:to>
      <xdr:col>116</xdr:col>
      <xdr:colOff>63500</xdr:colOff>
      <xdr:row>64</xdr:row>
      <xdr:rowOff>19594</xdr:rowOff>
    </xdr:to>
    <xdr:cxnSp macro="">
      <xdr:nvCxnSpPr>
        <xdr:cNvPr id="611" name="直線コネクタ 610">
          <a:extLst>
            <a:ext uri="{FF2B5EF4-FFF2-40B4-BE49-F238E27FC236}">
              <a16:creationId xmlns:a16="http://schemas.microsoft.com/office/drawing/2014/main" id="{21389C80-A9B5-4095-AEDF-374AEDFCF0E2}"/>
            </a:ext>
          </a:extLst>
        </xdr:cNvPr>
        <xdr:cNvCxnSpPr/>
      </xdr:nvCxnSpPr>
      <xdr:spPr>
        <a:xfrm flipV="1">
          <a:off x="18778220" y="10745288"/>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140244</xdr:rowOff>
    </xdr:from>
    <xdr:to>
      <xdr:col>107</xdr:col>
      <xdr:colOff>101600</xdr:colOff>
      <xdr:row>64</xdr:row>
      <xdr:rowOff>70394</xdr:rowOff>
    </xdr:to>
    <xdr:sp macro="" textlink="">
      <xdr:nvSpPr>
        <xdr:cNvPr id="612" name="楕円 611">
          <a:extLst>
            <a:ext uri="{FF2B5EF4-FFF2-40B4-BE49-F238E27FC236}">
              <a16:creationId xmlns:a16="http://schemas.microsoft.com/office/drawing/2014/main" id="{A6FDC598-C2C8-447F-AA5F-8F1B100D0F37}"/>
            </a:ext>
          </a:extLst>
        </xdr:cNvPr>
        <xdr:cNvSpPr/>
      </xdr:nvSpPr>
      <xdr:spPr>
        <a:xfrm>
          <a:off x="1793748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19594</xdr:rowOff>
    </xdr:from>
    <xdr:to>
      <xdr:col>111</xdr:col>
      <xdr:colOff>177800</xdr:colOff>
      <xdr:row>64</xdr:row>
      <xdr:rowOff>19594</xdr:rowOff>
    </xdr:to>
    <xdr:cxnSp macro="">
      <xdr:nvCxnSpPr>
        <xdr:cNvPr id="613" name="直線コネクタ 612">
          <a:extLst>
            <a:ext uri="{FF2B5EF4-FFF2-40B4-BE49-F238E27FC236}">
              <a16:creationId xmlns:a16="http://schemas.microsoft.com/office/drawing/2014/main" id="{31556746-7F4F-4D19-9D6F-561EF839831B}"/>
            </a:ext>
          </a:extLst>
        </xdr:cNvPr>
        <xdr:cNvCxnSpPr/>
      </xdr:nvCxnSpPr>
      <xdr:spPr>
        <a:xfrm>
          <a:off x="17988280" y="1074855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140244</xdr:rowOff>
    </xdr:from>
    <xdr:to>
      <xdr:col>102</xdr:col>
      <xdr:colOff>165100</xdr:colOff>
      <xdr:row>64</xdr:row>
      <xdr:rowOff>70394</xdr:rowOff>
    </xdr:to>
    <xdr:sp macro="" textlink="">
      <xdr:nvSpPr>
        <xdr:cNvPr id="614" name="楕円 613">
          <a:extLst>
            <a:ext uri="{FF2B5EF4-FFF2-40B4-BE49-F238E27FC236}">
              <a16:creationId xmlns:a16="http://schemas.microsoft.com/office/drawing/2014/main" id="{502B8BD4-990A-4C0E-A8F8-C31513E1508C}"/>
            </a:ext>
          </a:extLst>
        </xdr:cNvPr>
        <xdr:cNvSpPr/>
      </xdr:nvSpPr>
      <xdr:spPr>
        <a:xfrm>
          <a:off x="1716278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19594</xdr:rowOff>
    </xdr:from>
    <xdr:to>
      <xdr:col>107</xdr:col>
      <xdr:colOff>50800</xdr:colOff>
      <xdr:row>64</xdr:row>
      <xdr:rowOff>19594</xdr:rowOff>
    </xdr:to>
    <xdr:cxnSp macro="">
      <xdr:nvCxnSpPr>
        <xdr:cNvPr id="615" name="直線コネクタ 614">
          <a:extLst>
            <a:ext uri="{FF2B5EF4-FFF2-40B4-BE49-F238E27FC236}">
              <a16:creationId xmlns:a16="http://schemas.microsoft.com/office/drawing/2014/main" id="{FF098A4E-E9F8-45A0-84AA-AF0C56E1565A}"/>
            </a:ext>
          </a:extLst>
        </xdr:cNvPr>
        <xdr:cNvCxnSpPr/>
      </xdr:nvCxnSpPr>
      <xdr:spPr>
        <a:xfrm>
          <a:off x="17213580" y="1074855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140244</xdr:rowOff>
    </xdr:from>
    <xdr:to>
      <xdr:col>98</xdr:col>
      <xdr:colOff>38100</xdr:colOff>
      <xdr:row>64</xdr:row>
      <xdr:rowOff>70394</xdr:rowOff>
    </xdr:to>
    <xdr:sp macro="" textlink="">
      <xdr:nvSpPr>
        <xdr:cNvPr id="616" name="楕円 615">
          <a:extLst>
            <a:ext uri="{FF2B5EF4-FFF2-40B4-BE49-F238E27FC236}">
              <a16:creationId xmlns:a16="http://schemas.microsoft.com/office/drawing/2014/main" id="{1667803A-5FF5-419E-80B6-079504E309C4}"/>
            </a:ext>
          </a:extLst>
        </xdr:cNvPr>
        <xdr:cNvSpPr/>
      </xdr:nvSpPr>
      <xdr:spPr>
        <a:xfrm>
          <a:off x="16388080" y="10701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19594</xdr:rowOff>
    </xdr:from>
    <xdr:to>
      <xdr:col>102</xdr:col>
      <xdr:colOff>114300</xdr:colOff>
      <xdr:row>64</xdr:row>
      <xdr:rowOff>19594</xdr:rowOff>
    </xdr:to>
    <xdr:cxnSp macro="">
      <xdr:nvCxnSpPr>
        <xdr:cNvPr id="617" name="直線コネクタ 616">
          <a:extLst>
            <a:ext uri="{FF2B5EF4-FFF2-40B4-BE49-F238E27FC236}">
              <a16:creationId xmlns:a16="http://schemas.microsoft.com/office/drawing/2014/main" id="{26B53854-1F2C-4421-A47A-A4D61BDC6821}"/>
            </a:ext>
          </a:extLst>
        </xdr:cNvPr>
        <xdr:cNvCxnSpPr/>
      </xdr:nvCxnSpPr>
      <xdr:spPr>
        <a:xfrm>
          <a:off x="16431260" y="1074855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18" name="n_1aveValue【保健センター・保健所】&#10;一人当たり面積">
          <a:extLst>
            <a:ext uri="{FF2B5EF4-FFF2-40B4-BE49-F238E27FC236}">
              <a16:creationId xmlns:a16="http://schemas.microsoft.com/office/drawing/2014/main" id="{468DAECB-3F30-4B4B-AEA0-E63C2C4A47C4}"/>
            </a:ext>
          </a:extLst>
        </xdr:cNvPr>
        <xdr:cNvSpPr txBox="1"/>
      </xdr:nvSpPr>
      <xdr:spPr>
        <a:xfrm>
          <a:off x="1856112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19" name="n_2aveValue【保健センター・保健所】&#10;一人当たり面積">
          <a:extLst>
            <a:ext uri="{FF2B5EF4-FFF2-40B4-BE49-F238E27FC236}">
              <a16:creationId xmlns:a16="http://schemas.microsoft.com/office/drawing/2014/main" id="{0397E31F-0D97-4C7C-808C-9E7DAD177429}"/>
            </a:ext>
          </a:extLst>
        </xdr:cNvPr>
        <xdr:cNvSpPr txBox="1"/>
      </xdr:nvSpPr>
      <xdr:spPr>
        <a:xfrm>
          <a:off x="17776267" y="10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20" name="n_3aveValue【保健センター・保健所】&#10;一人当たり面積">
          <a:extLst>
            <a:ext uri="{FF2B5EF4-FFF2-40B4-BE49-F238E27FC236}">
              <a16:creationId xmlns:a16="http://schemas.microsoft.com/office/drawing/2014/main" id="{AB2E9B70-481A-436E-885C-08AB7B043871}"/>
            </a:ext>
          </a:extLst>
        </xdr:cNvPr>
        <xdr:cNvSpPr txBox="1"/>
      </xdr:nvSpPr>
      <xdr:spPr>
        <a:xfrm>
          <a:off x="1700156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21" name="n_4aveValue【保健センター・保健所】&#10;一人当たり面積">
          <a:extLst>
            <a:ext uri="{FF2B5EF4-FFF2-40B4-BE49-F238E27FC236}">
              <a16:creationId xmlns:a16="http://schemas.microsoft.com/office/drawing/2014/main" id="{E18E2AE4-B434-4462-B15F-DBA66D0A6249}"/>
            </a:ext>
          </a:extLst>
        </xdr:cNvPr>
        <xdr:cNvSpPr txBox="1"/>
      </xdr:nvSpPr>
      <xdr:spPr>
        <a:xfrm>
          <a:off x="162268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61521</xdr:rowOff>
    </xdr:from>
    <xdr:ext cx="469744" cy="259045"/>
    <xdr:sp macro="" textlink="">
      <xdr:nvSpPr>
        <xdr:cNvPr id="622" name="n_1mainValue【保健センター・保健所】&#10;一人当たり面積">
          <a:extLst>
            <a:ext uri="{FF2B5EF4-FFF2-40B4-BE49-F238E27FC236}">
              <a16:creationId xmlns:a16="http://schemas.microsoft.com/office/drawing/2014/main" id="{1ED3F1F8-EA5B-43A4-901E-EA0E11DD7AB6}"/>
            </a:ext>
          </a:extLst>
        </xdr:cNvPr>
        <xdr:cNvSpPr txBox="1"/>
      </xdr:nvSpPr>
      <xdr:spPr>
        <a:xfrm>
          <a:off x="1856112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61521</xdr:rowOff>
    </xdr:from>
    <xdr:ext cx="469744" cy="259045"/>
    <xdr:sp macro="" textlink="">
      <xdr:nvSpPr>
        <xdr:cNvPr id="623" name="n_2mainValue【保健センター・保健所】&#10;一人当たり面積">
          <a:extLst>
            <a:ext uri="{FF2B5EF4-FFF2-40B4-BE49-F238E27FC236}">
              <a16:creationId xmlns:a16="http://schemas.microsoft.com/office/drawing/2014/main" id="{1E64BCED-A1E7-4944-ABCF-95DAB100C093}"/>
            </a:ext>
          </a:extLst>
        </xdr:cNvPr>
        <xdr:cNvSpPr txBox="1"/>
      </xdr:nvSpPr>
      <xdr:spPr>
        <a:xfrm>
          <a:off x="1777626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61521</xdr:rowOff>
    </xdr:from>
    <xdr:ext cx="469744" cy="259045"/>
    <xdr:sp macro="" textlink="">
      <xdr:nvSpPr>
        <xdr:cNvPr id="624" name="n_3mainValue【保健センター・保健所】&#10;一人当たり面積">
          <a:extLst>
            <a:ext uri="{FF2B5EF4-FFF2-40B4-BE49-F238E27FC236}">
              <a16:creationId xmlns:a16="http://schemas.microsoft.com/office/drawing/2014/main" id="{56B2E8E5-49B6-460C-BB07-0B6EF9C97786}"/>
            </a:ext>
          </a:extLst>
        </xdr:cNvPr>
        <xdr:cNvSpPr txBox="1"/>
      </xdr:nvSpPr>
      <xdr:spPr>
        <a:xfrm>
          <a:off x="1700156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61521</xdr:rowOff>
    </xdr:from>
    <xdr:ext cx="469744" cy="259045"/>
    <xdr:sp macro="" textlink="">
      <xdr:nvSpPr>
        <xdr:cNvPr id="625" name="n_4mainValue【保健センター・保健所】&#10;一人当たり面積">
          <a:extLst>
            <a:ext uri="{FF2B5EF4-FFF2-40B4-BE49-F238E27FC236}">
              <a16:creationId xmlns:a16="http://schemas.microsoft.com/office/drawing/2014/main" id="{3DDCD9E1-653E-4D52-8122-5E2BDF0C0215}"/>
            </a:ext>
          </a:extLst>
        </xdr:cNvPr>
        <xdr:cNvSpPr txBox="1"/>
      </xdr:nvSpPr>
      <xdr:spPr>
        <a:xfrm>
          <a:off x="1622686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D83A0E4-96FF-4AF4-9E3C-E6E85FA4D87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89D85173-D41F-451C-8F61-B6FD9F37352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117FAD9F-5D9F-4625-8710-FBAC38950C9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4C39B1E3-ACEC-4836-B26D-398308703F9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54A6198-C0C8-4DE4-A4AD-C45C3CA97B4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49838264-6748-4794-B411-A0CB57CE042C}"/>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311D4DB-A50F-4107-8F2E-2787E83E67B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BADC31AD-BB31-4157-A231-FDC65704E65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642EEECA-4687-4BFF-A811-612FB411D30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3B415B3-6E34-460F-9D3E-607EF1AEFB6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5FFACFF6-D99D-4C6B-9AC9-6B10E41F470C}"/>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1A657D19-DAD6-41D7-B61A-10B51F0218C8}"/>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472C6446-EA61-44ED-9DED-C48945EC26A1}"/>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BBABBDDC-D6A7-4A35-A057-B9560BDDC8DB}"/>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8FA09B21-0B27-4173-ACAC-2FEC5FB58112}"/>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AF86DDB1-1ECB-4307-B650-222C5CDF86AE}"/>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8005A196-DE54-4F17-B9A4-B530DFBDE84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DA43F919-BAA9-4C54-A3CB-8EDF95D7F12D}"/>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175938A8-0883-4AF7-899F-D26798CCAED9}"/>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440CEAEB-30EF-46F1-9BF7-BA3C0AF412F6}"/>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282E1B0B-8F60-4D2D-9382-7C41B918EF6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BD9AD2D6-7A14-4638-82A3-DBE53E22C1B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87EC4323-76D8-45F1-AE6D-516EEBE0F7B6}"/>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C5743C84-B06A-4267-8BAB-413E4FF40C6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5EDA6E50-CF63-4D63-9EF2-E42A34A40BD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2C8E348-1396-47FC-89B6-855820267DDF}"/>
            </a:ext>
          </a:extLst>
        </xdr:cNvPr>
        <xdr:cNvCxnSpPr/>
      </xdr:nvCxnSpPr>
      <xdr:spPr>
        <a:xfrm flipV="1">
          <a:off x="14375764" y="13185865"/>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消防施設】&#10;有形固定資産減価償却率最小値テキスト">
          <a:extLst>
            <a:ext uri="{FF2B5EF4-FFF2-40B4-BE49-F238E27FC236}">
              <a16:creationId xmlns:a16="http://schemas.microsoft.com/office/drawing/2014/main" id="{E6236B6E-7119-4AF5-B1FE-0F8A164494D9}"/>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928A16F2-C7DD-4E42-8CF1-5C27D909F006}"/>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4" name="【消防施設】&#10;有形固定資産減価償却率最大値テキスト">
          <a:extLst>
            <a:ext uri="{FF2B5EF4-FFF2-40B4-BE49-F238E27FC236}">
              <a16:creationId xmlns:a16="http://schemas.microsoft.com/office/drawing/2014/main" id="{C22D8BFA-D626-4483-9EEC-11D83B74ADAE}"/>
            </a:ext>
          </a:extLst>
        </xdr:cNvPr>
        <xdr:cNvSpPr txBox="1"/>
      </xdr:nvSpPr>
      <xdr:spPr>
        <a:xfrm>
          <a:off x="14414500" y="129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5" name="直線コネクタ 654">
          <a:extLst>
            <a:ext uri="{FF2B5EF4-FFF2-40B4-BE49-F238E27FC236}">
              <a16:creationId xmlns:a16="http://schemas.microsoft.com/office/drawing/2014/main" id="{C0396DCD-CC42-4BA1-9428-CBDD7FAD5428}"/>
            </a:ext>
          </a:extLst>
        </xdr:cNvPr>
        <xdr:cNvCxnSpPr/>
      </xdr:nvCxnSpPr>
      <xdr:spPr>
        <a:xfrm>
          <a:off x="14287500" y="1318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0B6FC221-4785-4545-90B1-5443D9758772}"/>
            </a:ext>
          </a:extLst>
        </xdr:cNvPr>
        <xdr:cNvSpPr txBox="1"/>
      </xdr:nvSpPr>
      <xdr:spPr>
        <a:xfrm>
          <a:off x="14414500" y="1373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7" name="フローチャート: 判断 656">
          <a:extLst>
            <a:ext uri="{FF2B5EF4-FFF2-40B4-BE49-F238E27FC236}">
              <a16:creationId xmlns:a16="http://schemas.microsoft.com/office/drawing/2014/main" id="{79CA0816-65A9-409C-9A6C-7CC6C91D8822}"/>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8" name="フローチャート: 判断 657">
          <a:extLst>
            <a:ext uri="{FF2B5EF4-FFF2-40B4-BE49-F238E27FC236}">
              <a16:creationId xmlns:a16="http://schemas.microsoft.com/office/drawing/2014/main" id="{0C8752E1-08EA-42F6-8C19-13F9997CABC7}"/>
            </a:ext>
          </a:extLst>
        </xdr:cNvPr>
        <xdr:cNvSpPr/>
      </xdr:nvSpPr>
      <xdr:spPr>
        <a:xfrm>
          <a:off x="1357884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9" name="フローチャート: 判断 658">
          <a:extLst>
            <a:ext uri="{FF2B5EF4-FFF2-40B4-BE49-F238E27FC236}">
              <a16:creationId xmlns:a16="http://schemas.microsoft.com/office/drawing/2014/main" id="{03F71806-9E95-4E95-9D05-8B68BD890CE6}"/>
            </a:ext>
          </a:extLst>
        </xdr:cNvPr>
        <xdr:cNvSpPr/>
      </xdr:nvSpPr>
      <xdr:spPr>
        <a:xfrm>
          <a:off x="1280414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60" name="フローチャート: 判断 659">
          <a:extLst>
            <a:ext uri="{FF2B5EF4-FFF2-40B4-BE49-F238E27FC236}">
              <a16:creationId xmlns:a16="http://schemas.microsoft.com/office/drawing/2014/main" id="{770D3386-5B4C-4608-AC0C-1C03D1B304E9}"/>
            </a:ext>
          </a:extLst>
        </xdr:cNvPr>
        <xdr:cNvSpPr/>
      </xdr:nvSpPr>
      <xdr:spPr>
        <a:xfrm>
          <a:off x="12029440" y="138333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61" name="フローチャート: 判断 660">
          <a:extLst>
            <a:ext uri="{FF2B5EF4-FFF2-40B4-BE49-F238E27FC236}">
              <a16:creationId xmlns:a16="http://schemas.microsoft.com/office/drawing/2014/main" id="{DE4EF995-3C32-431F-A09A-7FB5E49B1E01}"/>
            </a:ext>
          </a:extLst>
        </xdr:cNvPr>
        <xdr:cNvSpPr/>
      </xdr:nvSpPr>
      <xdr:spPr>
        <a:xfrm>
          <a:off x="1123188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98978C4-FDCD-49CF-ACB4-AEE74089CFDE}"/>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6F037D5-5991-45C2-BE9F-D328EAB0AC3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D7644B8-03BA-4629-90EB-78746AEF4044}"/>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25146A9-A1A8-442B-850D-DBCA62FA30AF}"/>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3DF59A3-D845-4A0C-9A7B-D7C32640730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41184</xdr:rowOff>
    </xdr:from>
    <xdr:to>
      <xdr:col>85</xdr:col>
      <xdr:colOff>177800</xdr:colOff>
      <xdr:row>84</xdr:row>
      <xdr:rowOff>142784</xdr:rowOff>
    </xdr:to>
    <xdr:sp macro="" textlink="">
      <xdr:nvSpPr>
        <xdr:cNvPr id="667" name="楕円 666">
          <a:extLst>
            <a:ext uri="{FF2B5EF4-FFF2-40B4-BE49-F238E27FC236}">
              <a16:creationId xmlns:a16="http://schemas.microsoft.com/office/drawing/2014/main" id="{35B6B728-889D-4879-938C-002C25DAC856}"/>
            </a:ext>
          </a:extLst>
        </xdr:cNvPr>
        <xdr:cNvSpPr/>
      </xdr:nvSpPr>
      <xdr:spPr>
        <a:xfrm>
          <a:off x="14325600" y="141229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19611</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D196445C-3D39-4D90-A576-2D58F480BBE9}"/>
            </a:ext>
          </a:extLst>
        </xdr:cNvPr>
        <xdr:cNvSpPr txBox="1"/>
      </xdr:nvSpPr>
      <xdr:spPr>
        <a:xfrm>
          <a:off x="14414500"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5262</xdr:rowOff>
    </xdr:from>
    <xdr:to>
      <xdr:col>81</xdr:col>
      <xdr:colOff>101600</xdr:colOff>
      <xdr:row>84</xdr:row>
      <xdr:rowOff>106862</xdr:rowOff>
    </xdr:to>
    <xdr:sp macro="" textlink="">
      <xdr:nvSpPr>
        <xdr:cNvPr id="669" name="楕円 668">
          <a:extLst>
            <a:ext uri="{FF2B5EF4-FFF2-40B4-BE49-F238E27FC236}">
              <a16:creationId xmlns:a16="http://schemas.microsoft.com/office/drawing/2014/main" id="{3596049C-0F5F-43CB-A373-F5A6CEA580C5}"/>
            </a:ext>
          </a:extLst>
        </xdr:cNvPr>
        <xdr:cNvSpPr/>
      </xdr:nvSpPr>
      <xdr:spPr>
        <a:xfrm>
          <a:off x="13578840" y="140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56062</xdr:rowOff>
    </xdr:from>
    <xdr:to>
      <xdr:col>85</xdr:col>
      <xdr:colOff>127000</xdr:colOff>
      <xdr:row>84</xdr:row>
      <xdr:rowOff>91984</xdr:rowOff>
    </xdr:to>
    <xdr:cxnSp macro="">
      <xdr:nvCxnSpPr>
        <xdr:cNvPr id="670" name="直線コネクタ 669">
          <a:extLst>
            <a:ext uri="{FF2B5EF4-FFF2-40B4-BE49-F238E27FC236}">
              <a16:creationId xmlns:a16="http://schemas.microsoft.com/office/drawing/2014/main" id="{EDACFEE9-67BB-4169-BF96-3A4305BE60B9}"/>
            </a:ext>
          </a:extLst>
        </xdr:cNvPr>
        <xdr:cNvCxnSpPr/>
      </xdr:nvCxnSpPr>
      <xdr:spPr>
        <a:xfrm>
          <a:off x="13629640" y="14137822"/>
          <a:ext cx="7467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144055</xdr:rowOff>
    </xdr:from>
    <xdr:to>
      <xdr:col>76</xdr:col>
      <xdr:colOff>165100</xdr:colOff>
      <xdr:row>84</xdr:row>
      <xdr:rowOff>74205</xdr:rowOff>
    </xdr:to>
    <xdr:sp macro="" textlink="">
      <xdr:nvSpPr>
        <xdr:cNvPr id="671" name="楕円 670">
          <a:extLst>
            <a:ext uri="{FF2B5EF4-FFF2-40B4-BE49-F238E27FC236}">
              <a16:creationId xmlns:a16="http://schemas.microsoft.com/office/drawing/2014/main" id="{F8C138AA-A093-41AA-9E41-D0892B18676F}"/>
            </a:ext>
          </a:extLst>
        </xdr:cNvPr>
        <xdr:cNvSpPr/>
      </xdr:nvSpPr>
      <xdr:spPr>
        <a:xfrm>
          <a:off x="12804140" y="14058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23405</xdr:rowOff>
    </xdr:from>
    <xdr:to>
      <xdr:col>81</xdr:col>
      <xdr:colOff>50800</xdr:colOff>
      <xdr:row>84</xdr:row>
      <xdr:rowOff>56062</xdr:rowOff>
    </xdr:to>
    <xdr:cxnSp macro="">
      <xdr:nvCxnSpPr>
        <xdr:cNvPr id="672" name="直線コネクタ 671">
          <a:extLst>
            <a:ext uri="{FF2B5EF4-FFF2-40B4-BE49-F238E27FC236}">
              <a16:creationId xmlns:a16="http://schemas.microsoft.com/office/drawing/2014/main" id="{93CCB8E2-36E7-4F44-89AD-A7D73F9F5D52}"/>
            </a:ext>
          </a:extLst>
        </xdr:cNvPr>
        <xdr:cNvCxnSpPr/>
      </xdr:nvCxnSpPr>
      <xdr:spPr>
        <a:xfrm>
          <a:off x="12854940" y="14105165"/>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106499</xdr:rowOff>
    </xdr:from>
    <xdr:to>
      <xdr:col>72</xdr:col>
      <xdr:colOff>38100</xdr:colOff>
      <xdr:row>84</xdr:row>
      <xdr:rowOff>36649</xdr:rowOff>
    </xdr:to>
    <xdr:sp macro="" textlink="">
      <xdr:nvSpPr>
        <xdr:cNvPr id="673" name="楕円 672">
          <a:extLst>
            <a:ext uri="{FF2B5EF4-FFF2-40B4-BE49-F238E27FC236}">
              <a16:creationId xmlns:a16="http://schemas.microsoft.com/office/drawing/2014/main" id="{1CCD8EA3-FAA0-418B-BA26-9FC0B3EC1C3E}"/>
            </a:ext>
          </a:extLst>
        </xdr:cNvPr>
        <xdr:cNvSpPr/>
      </xdr:nvSpPr>
      <xdr:spPr>
        <a:xfrm>
          <a:off x="12029440" y="14020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157299</xdr:rowOff>
    </xdr:from>
    <xdr:to>
      <xdr:col>76</xdr:col>
      <xdr:colOff>114300</xdr:colOff>
      <xdr:row>84</xdr:row>
      <xdr:rowOff>23405</xdr:rowOff>
    </xdr:to>
    <xdr:cxnSp macro="">
      <xdr:nvCxnSpPr>
        <xdr:cNvPr id="674" name="直線コネクタ 673">
          <a:extLst>
            <a:ext uri="{FF2B5EF4-FFF2-40B4-BE49-F238E27FC236}">
              <a16:creationId xmlns:a16="http://schemas.microsoft.com/office/drawing/2014/main" id="{6C7E14AF-CD22-4B63-8BC5-DA46FFAD23F5}"/>
            </a:ext>
          </a:extLst>
        </xdr:cNvPr>
        <xdr:cNvCxnSpPr/>
      </xdr:nvCxnSpPr>
      <xdr:spPr>
        <a:xfrm>
          <a:off x="12072620" y="14071419"/>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68943</xdr:rowOff>
    </xdr:from>
    <xdr:to>
      <xdr:col>67</xdr:col>
      <xdr:colOff>101600</xdr:colOff>
      <xdr:row>83</xdr:row>
      <xdr:rowOff>170543</xdr:rowOff>
    </xdr:to>
    <xdr:sp macro="" textlink="">
      <xdr:nvSpPr>
        <xdr:cNvPr id="675" name="楕円 674">
          <a:extLst>
            <a:ext uri="{FF2B5EF4-FFF2-40B4-BE49-F238E27FC236}">
              <a16:creationId xmlns:a16="http://schemas.microsoft.com/office/drawing/2014/main" id="{374E6A36-BF74-48D8-AE08-F14E39FF5413}"/>
            </a:ext>
          </a:extLst>
        </xdr:cNvPr>
        <xdr:cNvSpPr/>
      </xdr:nvSpPr>
      <xdr:spPr>
        <a:xfrm>
          <a:off x="11231880" y="1398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119743</xdr:rowOff>
    </xdr:from>
    <xdr:to>
      <xdr:col>71</xdr:col>
      <xdr:colOff>177800</xdr:colOff>
      <xdr:row>83</xdr:row>
      <xdr:rowOff>157299</xdr:rowOff>
    </xdr:to>
    <xdr:cxnSp macro="">
      <xdr:nvCxnSpPr>
        <xdr:cNvPr id="676" name="直線コネクタ 675">
          <a:extLst>
            <a:ext uri="{FF2B5EF4-FFF2-40B4-BE49-F238E27FC236}">
              <a16:creationId xmlns:a16="http://schemas.microsoft.com/office/drawing/2014/main" id="{E2B3B97E-D342-4193-BBCD-AD6963D3440E}"/>
            </a:ext>
          </a:extLst>
        </xdr:cNvPr>
        <xdr:cNvCxnSpPr/>
      </xdr:nvCxnSpPr>
      <xdr:spPr>
        <a:xfrm>
          <a:off x="11282680" y="14033863"/>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77" name="n_1aveValue【消防施設】&#10;有形固定資産減価償却率">
          <a:extLst>
            <a:ext uri="{FF2B5EF4-FFF2-40B4-BE49-F238E27FC236}">
              <a16:creationId xmlns:a16="http://schemas.microsoft.com/office/drawing/2014/main" id="{B59D5C0D-9670-4C08-A0B5-64FA724FCD40}"/>
            </a:ext>
          </a:extLst>
        </xdr:cNvPr>
        <xdr:cNvSpPr txBox="1"/>
      </xdr:nvSpPr>
      <xdr:spPr>
        <a:xfrm>
          <a:off x="1343724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78" name="n_2aveValue【消防施設】&#10;有形固定資産減価償却率">
          <a:extLst>
            <a:ext uri="{FF2B5EF4-FFF2-40B4-BE49-F238E27FC236}">
              <a16:creationId xmlns:a16="http://schemas.microsoft.com/office/drawing/2014/main" id="{3D8D330E-B67D-439A-8117-C7A1803A3C41}"/>
            </a:ext>
          </a:extLst>
        </xdr:cNvPr>
        <xdr:cNvSpPr txBox="1"/>
      </xdr:nvSpPr>
      <xdr:spPr>
        <a:xfrm>
          <a:off x="126752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79" name="n_3aveValue【消防施設】&#10;有形固定資産減価償却率">
          <a:extLst>
            <a:ext uri="{FF2B5EF4-FFF2-40B4-BE49-F238E27FC236}">
              <a16:creationId xmlns:a16="http://schemas.microsoft.com/office/drawing/2014/main" id="{17C95AB3-BEA3-45FA-9389-4E02EF27B2F1}"/>
            </a:ext>
          </a:extLst>
        </xdr:cNvPr>
        <xdr:cNvSpPr txBox="1"/>
      </xdr:nvSpPr>
      <xdr:spPr>
        <a:xfrm>
          <a:off x="1190054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80" name="n_4aveValue【消防施設】&#10;有形固定資産減価償却率">
          <a:extLst>
            <a:ext uri="{FF2B5EF4-FFF2-40B4-BE49-F238E27FC236}">
              <a16:creationId xmlns:a16="http://schemas.microsoft.com/office/drawing/2014/main" id="{D7EAEF40-3882-4C6B-AA58-807056055149}"/>
            </a:ext>
          </a:extLst>
        </xdr:cNvPr>
        <xdr:cNvSpPr txBox="1"/>
      </xdr:nvSpPr>
      <xdr:spPr>
        <a:xfrm>
          <a:off x="11102984" y="13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97989</xdr:rowOff>
    </xdr:from>
    <xdr:ext cx="405111" cy="259045"/>
    <xdr:sp macro="" textlink="">
      <xdr:nvSpPr>
        <xdr:cNvPr id="681" name="n_1mainValue【消防施設】&#10;有形固定資産減価償却率">
          <a:extLst>
            <a:ext uri="{FF2B5EF4-FFF2-40B4-BE49-F238E27FC236}">
              <a16:creationId xmlns:a16="http://schemas.microsoft.com/office/drawing/2014/main" id="{FFBD32CA-B30B-4D43-94ED-29050C73F934}"/>
            </a:ext>
          </a:extLst>
        </xdr:cNvPr>
        <xdr:cNvSpPr txBox="1"/>
      </xdr:nvSpPr>
      <xdr:spPr>
        <a:xfrm>
          <a:off x="13437244" y="1417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65332</xdr:rowOff>
    </xdr:from>
    <xdr:ext cx="405111" cy="259045"/>
    <xdr:sp macro="" textlink="">
      <xdr:nvSpPr>
        <xdr:cNvPr id="682" name="n_2mainValue【消防施設】&#10;有形固定資産減価償却率">
          <a:extLst>
            <a:ext uri="{FF2B5EF4-FFF2-40B4-BE49-F238E27FC236}">
              <a16:creationId xmlns:a16="http://schemas.microsoft.com/office/drawing/2014/main" id="{392C7F51-89C6-44D9-8245-8BAE33BEA4A5}"/>
            </a:ext>
          </a:extLst>
        </xdr:cNvPr>
        <xdr:cNvSpPr txBox="1"/>
      </xdr:nvSpPr>
      <xdr:spPr>
        <a:xfrm>
          <a:off x="12675244" y="1414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27776</xdr:rowOff>
    </xdr:from>
    <xdr:ext cx="405111" cy="259045"/>
    <xdr:sp macro="" textlink="">
      <xdr:nvSpPr>
        <xdr:cNvPr id="683" name="n_3mainValue【消防施設】&#10;有形固定資産減価償却率">
          <a:extLst>
            <a:ext uri="{FF2B5EF4-FFF2-40B4-BE49-F238E27FC236}">
              <a16:creationId xmlns:a16="http://schemas.microsoft.com/office/drawing/2014/main" id="{5DD8F4D9-534C-401E-9B6B-506CEE821A65}"/>
            </a:ext>
          </a:extLst>
        </xdr:cNvPr>
        <xdr:cNvSpPr txBox="1"/>
      </xdr:nvSpPr>
      <xdr:spPr>
        <a:xfrm>
          <a:off x="11900544" y="1410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161670</xdr:rowOff>
    </xdr:from>
    <xdr:ext cx="405111" cy="259045"/>
    <xdr:sp macro="" textlink="">
      <xdr:nvSpPr>
        <xdr:cNvPr id="684" name="n_4mainValue【消防施設】&#10;有形固定資産減価償却率">
          <a:extLst>
            <a:ext uri="{FF2B5EF4-FFF2-40B4-BE49-F238E27FC236}">
              <a16:creationId xmlns:a16="http://schemas.microsoft.com/office/drawing/2014/main" id="{D7DA1B91-0821-4F23-B9B7-87B90EE28866}"/>
            </a:ext>
          </a:extLst>
        </xdr:cNvPr>
        <xdr:cNvSpPr txBox="1"/>
      </xdr:nvSpPr>
      <xdr:spPr>
        <a:xfrm>
          <a:off x="11102984" y="1407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4CF89977-F492-4CFE-B67C-F880D1AAC2C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BD87D62D-86B8-47B3-802E-B38DEB849A7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18E68066-44F0-465A-99A9-7D94435F67D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89C4373-CC3A-4FD2-A94D-63B1DBA0C3B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1345E02-9DF8-4C8C-8655-82607A14F84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3E3D2958-1D2F-403C-B08B-CA300792516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265F235C-630B-471B-801B-5ADD18E8016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8865F703-EC46-42F6-81F9-14CC25B5929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69C5F1EE-E98C-44A0-9189-4F71FC334F7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E6127F9E-3A48-425B-B079-BCDBCC30D9D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5009272A-46E7-49CF-A931-2D1BB2967C56}"/>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C60B28D5-9D24-4029-B811-FCAEB4D8982A}"/>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B399BABB-F49D-4D80-A550-7DFE02BB16A9}"/>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41D0FFA8-AD55-4FA8-B203-07A49D21C191}"/>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15DEC082-7A94-4CDB-8DAE-E937A5B330BC}"/>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98DE1203-AE0B-487A-B72A-9174506A4FC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DE44EDB9-1EA6-4016-BFD8-B032EA240344}"/>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6138D62F-E62E-4D36-A06F-9326D24451C8}"/>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2818809-D80C-472E-85EC-510632F94096}"/>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59E72722-A24D-44FE-BC5B-D49BEFBB06C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591FA055-2EC6-4650-8388-ADB21801E44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F5760CBC-CAAF-4F4D-BA5C-6ADB3C237812}"/>
            </a:ext>
          </a:extLst>
        </xdr:cNvPr>
        <xdr:cNvCxnSpPr/>
      </xdr:nvCxnSpPr>
      <xdr:spPr>
        <a:xfrm flipV="1">
          <a:off x="19509104" y="13283947"/>
          <a:ext cx="0" cy="114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消防施設】&#10;一人当たり面積最小値テキスト">
          <a:extLst>
            <a:ext uri="{FF2B5EF4-FFF2-40B4-BE49-F238E27FC236}">
              <a16:creationId xmlns:a16="http://schemas.microsoft.com/office/drawing/2014/main" id="{79419907-23E7-4420-9448-CB96050BA947}"/>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79E878D1-435A-4B41-BAA2-AF9804599164}"/>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9" name="【消防施設】&#10;一人当たり面積最大値テキスト">
          <a:extLst>
            <a:ext uri="{FF2B5EF4-FFF2-40B4-BE49-F238E27FC236}">
              <a16:creationId xmlns:a16="http://schemas.microsoft.com/office/drawing/2014/main" id="{44721842-370A-46D6-A08B-5AD54CA47246}"/>
            </a:ext>
          </a:extLst>
        </xdr:cNvPr>
        <xdr:cNvSpPr txBox="1"/>
      </xdr:nvSpPr>
      <xdr:spPr>
        <a:xfrm>
          <a:off x="19547840" y="130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10" name="直線コネクタ 709">
          <a:extLst>
            <a:ext uri="{FF2B5EF4-FFF2-40B4-BE49-F238E27FC236}">
              <a16:creationId xmlns:a16="http://schemas.microsoft.com/office/drawing/2014/main" id="{EC9899CD-463C-49F8-B0F2-244AAD0E5576}"/>
            </a:ext>
          </a:extLst>
        </xdr:cNvPr>
        <xdr:cNvCxnSpPr/>
      </xdr:nvCxnSpPr>
      <xdr:spPr>
        <a:xfrm>
          <a:off x="19443700" y="13283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11" name="【消防施設】&#10;一人当たり面積平均値テキスト">
          <a:extLst>
            <a:ext uri="{FF2B5EF4-FFF2-40B4-BE49-F238E27FC236}">
              <a16:creationId xmlns:a16="http://schemas.microsoft.com/office/drawing/2014/main" id="{C9C36666-FFD6-40C9-8955-77CCF6804501}"/>
            </a:ext>
          </a:extLst>
        </xdr:cNvPr>
        <xdr:cNvSpPr txBox="1"/>
      </xdr:nvSpPr>
      <xdr:spPr>
        <a:xfrm>
          <a:off x="19547840" y="13951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2" name="フローチャート: 判断 711">
          <a:extLst>
            <a:ext uri="{FF2B5EF4-FFF2-40B4-BE49-F238E27FC236}">
              <a16:creationId xmlns:a16="http://schemas.microsoft.com/office/drawing/2014/main" id="{3D73E62E-89D3-4817-B4E8-21272CF0CF7D}"/>
            </a:ext>
          </a:extLst>
        </xdr:cNvPr>
        <xdr:cNvSpPr/>
      </xdr:nvSpPr>
      <xdr:spPr>
        <a:xfrm>
          <a:off x="1945894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3" name="フローチャート: 判断 712">
          <a:extLst>
            <a:ext uri="{FF2B5EF4-FFF2-40B4-BE49-F238E27FC236}">
              <a16:creationId xmlns:a16="http://schemas.microsoft.com/office/drawing/2014/main" id="{AD8655E7-391E-40DE-9AA3-80DCA9B279D3}"/>
            </a:ext>
          </a:extLst>
        </xdr:cNvPr>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4" name="フローチャート: 判断 713">
          <a:extLst>
            <a:ext uri="{FF2B5EF4-FFF2-40B4-BE49-F238E27FC236}">
              <a16:creationId xmlns:a16="http://schemas.microsoft.com/office/drawing/2014/main" id="{897D28B7-2CFE-46EF-8F7B-E62DD09AFA94}"/>
            </a:ext>
          </a:extLst>
        </xdr:cNvPr>
        <xdr:cNvSpPr/>
      </xdr:nvSpPr>
      <xdr:spPr>
        <a:xfrm>
          <a:off x="1793748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5" name="フローチャート: 判断 714">
          <a:extLst>
            <a:ext uri="{FF2B5EF4-FFF2-40B4-BE49-F238E27FC236}">
              <a16:creationId xmlns:a16="http://schemas.microsoft.com/office/drawing/2014/main" id="{4A81216E-928B-45ED-BDC7-74F50823D836}"/>
            </a:ext>
          </a:extLst>
        </xdr:cNvPr>
        <xdr:cNvSpPr/>
      </xdr:nvSpPr>
      <xdr:spPr>
        <a:xfrm>
          <a:off x="171627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6" name="フローチャート: 判断 715">
          <a:extLst>
            <a:ext uri="{FF2B5EF4-FFF2-40B4-BE49-F238E27FC236}">
              <a16:creationId xmlns:a16="http://schemas.microsoft.com/office/drawing/2014/main" id="{0798A1D4-D0C2-4C84-9823-5139BEB7454E}"/>
            </a:ext>
          </a:extLst>
        </xdr:cNvPr>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3A7A61C-58DD-4577-9C11-D4BDDCAE946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D0D15CA-30F0-4CCC-B4CD-8F3C907C6364}"/>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51E0371-F2D4-4549-B082-AD3C5D3D5F7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3A9806B-B841-44F7-895F-301B21AE683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A90AE70-994F-42E2-9191-9BF62E8389D6}"/>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22" name="楕円 721">
          <a:extLst>
            <a:ext uri="{FF2B5EF4-FFF2-40B4-BE49-F238E27FC236}">
              <a16:creationId xmlns:a16="http://schemas.microsoft.com/office/drawing/2014/main" id="{CE87BAE1-6F1C-4337-9F84-D5AE150A10DA}"/>
            </a:ext>
          </a:extLst>
        </xdr:cNvPr>
        <xdr:cNvSpPr/>
      </xdr:nvSpPr>
      <xdr:spPr>
        <a:xfrm>
          <a:off x="1945894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23" name="【消防施設】&#10;一人当たり面積該当値テキスト">
          <a:extLst>
            <a:ext uri="{FF2B5EF4-FFF2-40B4-BE49-F238E27FC236}">
              <a16:creationId xmlns:a16="http://schemas.microsoft.com/office/drawing/2014/main" id="{2FE51801-6AA9-47CA-9418-8178FB9C2E0A}"/>
            </a:ext>
          </a:extLst>
        </xdr:cNvPr>
        <xdr:cNvSpPr txBox="1"/>
      </xdr:nvSpPr>
      <xdr:spPr>
        <a:xfrm>
          <a:off x="19547840"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724" name="楕円 723">
          <a:extLst>
            <a:ext uri="{FF2B5EF4-FFF2-40B4-BE49-F238E27FC236}">
              <a16:creationId xmlns:a16="http://schemas.microsoft.com/office/drawing/2014/main" id="{0E8B49BA-41BF-4405-94AC-E33E8F2C0391}"/>
            </a:ext>
          </a:extLst>
        </xdr:cNvPr>
        <xdr:cNvSpPr/>
      </xdr:nvSpPr>
      <xdr:spPr>
        <a:xfrm>
          <a:off x="18735040" y="141422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725" name="直線コネクタ 724">
          <a:extLst>
            <a:ext uri="{FF2B5EF4-FFF2-40B4-BE49-F238E27FC236}">
              <a16:creationId xmlns:a16="http://schemas.microsoft.com/office/drawing/2014/main" id="{6009073F-95E6-41F8-9F76-DFA567439EE6}"/>
            </a:ext>
          </a:extLst>
        </xdr:cNvPr>
        <xdr:cNvCxnSpPr/>
      </xdr:nvCxnSpPr>
      <xdr:spPr>
        <a:xfrm>
          <a:off x="18778220" y="1419301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726" name="楕円 725">
          <a:extLst>
            <a:ext uri="{FF2B5EF4-FFF2-40B4-BE49-F238E27FC236}">
              <a16:creationId xmlns:a16="http://schemas.microsoft.com/office/drawing/2014/main" id="{C7E57D6A-1F1A-4F15-901F-7172E20D1516}"/>
            </a:ext>
          </a:extLst>
        </xdr:cNvPr>
        <xdr:cNvSpPr/>
      </xdr:nvSpPr>
      <xdr:spPr>
        <a:xfrm>
          <a:off x="17937480" y="141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115824</xdr:rowOff>
    </xdr:to>
    <xdr:cxnSp macro="">
      <xdr:nvCxnSpPr>
        <xdr:cNvPr id="727" name="直線コネクタ 726">
          <a:extLst>
            <a:ext uri="{FF2B5EF4-FFF2-40B4-BE49-F238E27FC236}">
              <a16:creationId xmlns:a16="http://schemas.microsoft.com/office/drawing/2014/main" id="{B2703A6D-0A75-416A-881E-9DDE8D8D65AD}"/>
            </a:ext>
          </a:extLst>
        </xdr:cNvPr>
        <xdr:cNvCxnSpPr/>
      </xdr:nvCxnSpPr>
      <xdr:spPr>
        <a:xfrm flipV="1">
          <a:off x="17988280" y="1419301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28" name="楕円 727">
          <a:extLst>
            <a:ext uri="{FF2B5EF4-FFF2-40B4-BE49-F238E27FC236}">
              <a16:creationId xmlns:a16="http://schemas.microsoft.com/office/drawing/2014/main" id="{FAD4A93A-00C5-44B5-ACAA-36255EC66D12}"/>
            </a:ext>
          </a:extLst>
        </xdr:cNvPr>
        <xdr:cNvSpPr/>
      </xdr:nvSpPr>
      <xdr:spPr>
        <a:xfrm>
          <a:off x="17162780" y="141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115824</xdr:rowOff>
    </xdr:to>
    <xdr:cxnSp macro="">
      <xdr:nvCxnSpPr>
        <xdr:cNvPr id="729" name="直線コネクタ 728">
          <a:extLst>
            <a:ext uri="{FF2B5EF4-FFF2-40B4-BE49-F238E27FC236}">
              <a16:creationId xmlns:a16="http://schemas.microsoft.com/office/drawing/2014/main" id="{56F9DDCE-8FA1-4399-98C1-5EE01EEA889F}"/>
            </a:ext>
          </a:extLst>
        </xdr:cNvPr>
        <xdr:cNvCxnSpPr/>
      </xdr:nvCxnSpPr>
      <xdr:spPr>
        <a:xfrm>
          <a:off x="17213580" y="1419758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30" name="楕円 729">
          <a:extLst>
            <a:ext uri="{FF2B5EF4-FFF2-40B4-BE49-F238E27FC236}">
              <a16:creationId xmlns:a16="http://schemas.microsoft.com/office/drawing/2014/main" id="{20FC444A-C570-49FD-8650-7A4FEE5E31ED}"/>
            </a:ext>
          </a:extLst>
        </xdr:cNvPr>
        <xdr:cNvSpPr/>
      </xdr:nvSpPr>
      <xdr:spPr>
        <a:xfrm>
          <a:off x="16388080" y="14151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115824</xdr:rowOff>
    </xdr:from>
    <xdr:to>
      <xdr:col>102</xdr:col>
      <xdr:colOff>114300</xdr:colOff>
      <xdr:row>84</xdr:row>
      <xdr:rowOff>120396</xdr:rowOff>
    </xdr:to>
    <xdr:cxnSp macro="">
      <xdr:nvCxnSpPr>
        <xdr:cNvPr id="731" name="直線コネクタ 730">
          <a:extLst>
            <a:ext uri="{FF2B5EF4-FFF2-40B4-BE49-F238E27FC236}">
              <a16:creationId xmlns:a16="http://schemas.microsoft.com/office/drawing/2014/main" id="{8893230D-1024-4AE3-820C-7722EB5E1ED5}"/>
            </a:ext>
          </a:extLst>
        </xdr:cNvPr>
        <xdr:cNvCxnSpPr/>
      </xdr:nvCxnSpPr>
      <xdr:spPr>
        <a:xfrm flipV="1">
          <a:off x="16431260" y="1419758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2" name="n_1aveValue【消防施設】&#10;一人当たり面積">
          <a:extLst>
            <a:ext uri="{FF2B5EF4-FFF2-40B4-BE49-F238E27FC236}">
              <a16:creationId xmlns:a16="http://schemas.microsoft.com/office/drawing/2014/main" id="{D9AEBAD0-5B24-4F15-8C8B-82510A8745DE}"/>
            </a:ext>
          </a:extLst>
        </xdr:cNvPr>
        <xdr:cNvSpPr txBox="1"/>
      </xdr:nvSpPr>
      <xdr:spPr>
        <a:xfrm>
          <a:off x="1856112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33" name="n_2aveValue【消防施設】&#10;一人当たり面積">
          <a:extLst>
            <a:ext uri="{FF2B5EF4-FFF2-40B4-BE49-F238E27FC236}">
              <a16:creationId xmlns:a16="http://schemas.microsoft.com/office/drawing/2014/main" id="{2A459039-5969-45DF-9182-21AEB2DE1238}"/>
            </a:ext>
          </a:extLst>
        </xdr:cNvPr>
        <xdr:cNvSpPr txBox="1"/>
      </xdr:nvSpPr>
      <xdr:spPr>
        <a:xfrm>
          <a:off x="1777626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4" name="n_3aveValue【消防施設】&#10;一人当たり面積">
          <a:extLst>
            <a:ext uri="{FF2B5EF4-FFF2-40B4-BE49-F238E27FC236}">
              <a16:creationId xmlns:a16="http://schemas.microsoft.com/office/drawing/2014/main" id="{3CA9527D-9182-4614-A368-6660D41FDDB0}"/>
            </a:ext>
          </a:extLst>
        </xdr:cNvPr>
        <xdr:cNvSpPr txBox="1"/>
      </xdr:nvSpPr>
      <xdr:spPr>
        <a:xfrm>
          <a:off x="1700156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5" name="n_4aveValue【消防施設】&#10;一人当たり面積">
          <a:extLst>
            <a:ext uri="{FF2B5EF4-FFF2-40B4-BE49-F238E27FC236}">
              <a16:creationId xmlns:a16="http://schemas.microsoft.com/office/drawing/2014/main" id="{C8386290-D915-4B0B-AEFF-6AE16452A6A2}"/>
            </a:ext>
          </a:extLst>
        </xdr:cNvPr>
        <xdr:cNvSpPr txBox="1"/>
      </xdr:nvSpPr>
      <xdr:spPr>
        <a:xfrm>
          <a:off x="162268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736" name="n_1mainValue【消防施設】&#10;一人当たり面積">
          <a:extLst>
            <a:ext uri="{FF2B5EF4-FFF2-40B4-BE49-F238E27FC236}">
              <a16:creationId xmlns:a16="http://schemas.microsoft.com/office/drawing/2014/main" id="{33F77951-764F-41DD-BA34-45068FC6FD89}"/>
            </a:ext>
          </a:extLst>
        </xdr:cNvPr>
        <xdr:cNvSpPr txBox="1"/>
      </xdr:nvSpPr>
      <xdr:spPr>
        <a:xfrm>
          <a:off x="1856112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37" name="n_2mainValue【消防施設】&#10;一人当たり面積">
          <a:extLst>
            <a:ext uri="{FF2B5EF4-FFF2-40B4-BE49-F238E27FC236}">
              <a16:creationId xmlns:a16="http://schemas.microsoft.com/office/drawing/2014/main" id="{D70B4BCA-D849-46F3-866B-8F870973A3F7}"/>
            </a:ext>
          </a:extLst>
        </xdr:cNvPr>
        <xdr:cNvSpPr txBox="1"/>
      </xdr:nvSpPr>
      <xdr:spPr>
        <a:xfrm>
          <a:off x="1777626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38" name="n_3mainValue【消防施設】&#10;一人当たり面積">
          <a:extLst>
            <a:ext uri="{FF2B5EF4-FFF2-40B4-BE49-F238E27FC236}">
              <a16:creationId xmlns:a16="http://schemas.microsoft.com/office/drawing/2014/main" id="{E75FFCBA-064F-48AE-801A-B4B7AD65565E}"/>
            </a:ext>
          </a:extLst>
        </xdr:cNvPr>
        <xdr:cNvSpPr txBox="1"/>
      </xdr:nvSpPr>
      <xdr:spPr>
        <a:xfrm>
          <a:off x="1700156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739" name="n_4mainValue【消防施設】&#10;一人当たり面積">
          <a:extLst>
            <a:ext uri="{FF2B5EF4-FFF2-40B4-BE49-F238E27FC236}">
              <a16:creationId xmlns:a16="http://schemas.microsoft.com/office/drawing/2014/main" id="{B1F6C87F-4AC1-4CDD-A716-6C247D481F02}"/>
            </a:ext>
          </a:extLst>
        </xdr:cNvPr>
        <xdr:cNvSpPr txBox="1"/>
      </xdr:nvSpPr>
      <xdr:spPr>
        <a:xfrm>
          <a:off x="1622686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C75D3ECF-477F-4C24-A91B-F0CC8344801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B8961AC2-99F2-47F1-86D4-4993FDC93DA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924196FD-09DF-4BB0-B5A8-878038367B6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65D54B23-8DA5-4BA2-8A5C-18E0A308697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C1720DA6-DE11-49E3-97EB-18295610A3B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695C857C-0D52-4D61-8B00-1107A128A23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6AA301A-E9C9-4898-8B7B-9D328108449C}"/>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3054D60C-CF85-4A00-BEAD-9F9E2B38BFC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7EA0DDE7-C71E-4C46-8E10-91EC3EAD018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F989E9D1-BC1E-4451-8316-CCB1AA09D42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5693D743-5CA3-4B9F-AB9E-DCA90A68FB2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AC3990E7-A40E-4A4A-AC41-1718F4D2FA2E}"/>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FC80B632-2E8B-4152-ADFC-03FFFA63F81F}"/>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EC66D186-E4C3-43F9-86C4-ABB8A90B131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40CAF18-DEF9-431E-96B4-7A1AF811607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1EE43AB1-60A1-4BCF-9536-A4E8BFF6C88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2C926E5-2925-4484-A2B3-B21BCAFA22B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C280C301-1E32-4F49-9063-85E68A4459E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B757AD2F-53E2-45FB-BC9C-A1A194B58DB1}"/>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936C0082-A628-421E-8A24-3729E2990F2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76CC1AFB-7BAE-45BC-93BB-C7F91E930A1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8079D8BB-D820-4B1D-95A2-50E2B1511536}"/>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67ADA8AD-0294-45DD-AA03-FF937BF1369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644D137-03ED-4693-BE61-628AB4B7793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8D54C115-065E-464C-B14F-40DB380B4DD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BB1DCED2-DF3A-4EB8-841D-DA868FCB613B}"/>
            </a:ext>
          </a:extLst>
        </xdr:cNvPr>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2C13DE60-F078-4E97-9089-7D598F8F4D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5A7346ED-1FB4-4F45-9E37-ABCB7F2DBAE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8" name="【庁舎】&#10;有形固定資産減価償却率最大値テキスト">
          <a:extLst>
            <a:ext uri="{FF2B5EF4-FFF2-40B4-BE49-F238E27FC236}">
              <a16:creationId xmlns:a16="http://schemas.microsoft.com/office/drawing/2014/main" id="{D44498CF-F236-42A5-9A27-717927EA6859}"/>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9" name="直線コネクタ 768">
          <a:extLst>
            <a:ext uri="{FF2B5EF4-FFF2-40B4-BE49-F238E27FC236}">
              <a16:creationId xmlns:a16="http://schemas.microsoft.com/office/drawing/2014/main" id="{8AE881D3-C302-4487-A8A5-2A58FC9D8ED2}"/>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0" name="【庁舎】&#10;有形固定資産減価償却率平均値テキスト">
          <a:extLst>
            <a:ext uri="{FF2B5EF4-FFF2-40B4-BE49-F238E27FC236}">
              <a16:creationId xmlns:a16="http://schemas.microsoft.com/office/drawing/2014/main" id="{8CE85C56-941C-4F71-949D-E70FC8CC00B5}"/>
            </a:ext>
          </a:extLst>
        </xdr:cNvPr>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1" name="フローチャート: 判断 770">
          <a:extLst>
            <a:ext uri="{FF2B5EF4-FFF2-40B4-BE49-F238E27FC236}">
              <a16:creationId xmlns:a16="http://schemas.microsoft.com/office/drawing/2014/main" id="{A0C1303B-0792-470A-9893-223AB344D0E3}"/>
            </a:ext>
          </a:extLst>
        </xdr:cNvPr>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72" name="フローチャート: 判断 771">
          <a:extLst>
            <a:ext uri="{FF2B5EF4-FFF2-40B4-BE49-F238E27FC236}">
              <a16:creationId xmlns:a16="http://schemas.microsoft.com/office/drawing/2014/main" id="{7D537301-5DD2-450C-846D-E03263A9A151}"/>
            </a:ext>
          </a:extLst>
        </xdr:cNvPr>
        <xdr:cNvSpPr/>
      </xdr:nvSpPr>
      <xdr:spPr>
        <a:xfrm>
          <a:off x="1357884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3" name="フローチャート: 判断 772">
          <a:extLst>
            <a:ext uri="{FF2B5EF4-FFF2-40B4-BE49-F238E27FC236}">
              <a16:creationId xmlns:a16="http://schemas.microsoft.com/office/drawing/2014/main" id="{8C6B8F59-860B-4950-A67A-C0DD7F558DE1}"/>
            </a:ext>
          </a:extLst>
        </xdr:cNvPr>
        <xdr:cNvSpPr/>
      </xdr:nvSpPr>
      <xdr:spPr>
        <a:xfrm>
          <a:off x="12804140" y="17554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4" name="フローチャート: 判断 773">
          <a:extLst>
            <a:ext uri="{FF2B5EF4-FFF2-40B4-BE49-F238E27FC236}">
              <a16:creationId xmlns:a16="http://schemas.microsoft.com/office/drawing/2014/main" id="{8B9B401C-534E-49B1-A217-0DD88E218359}"/>
            </a:ext>
          </a:extLst>
        </xdr:cNvPr>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5" name="フローチャート: 判断 774">
          <a:extLst>
            <a:ext uri="{FF2B5EF4-FFF2-40B4-BE49-F238E27FC236}">
              <a16:creationId xmlns:a16="http://schemas.microsoft.com/office/drawing/2014/main" id="{CBEDB2AE-B69D-4EAE-A704-9E01C8CFA659}"/>
            </a:ext>
          </a:extLst>
        </xdr:cNvPr>
        <xdr:cNvSpPr/>
      </xdr:nvSpPr>
      <xdr:spPr>
        <a:xfrm>
          <a:off x="1123188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5A0B2BD-74C6-4670-AC1F-D57C207419B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24A0032-1E97-40E8-83FE-FD0821084F2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7A9F48B-FF1C-4854-B0B1-89E752BE22F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C69E39C-71E6-49E6-9E8D-399B34D98AA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A520726-0078-4E75-A412-DCB5143632B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53158</xdr:rowOff>
    </xdr:from>
    <xdr:to>
      <xdr:col>85</xdr:col>
      <xdr:colOff>177800</xdr:colOff>
      <xdr:row>107</xdr:row>
      <xdr:rowOff>154758</xdr:rowOff>
    </xdr:to>
    <xdr:sp macro="" textlink="">
      <xdr:nvSpPr>
        <xdr:cNvPr id="781" name="楕円 780">
          <a:extLst>
            <a:ext uri="{FF2B5EF4-FFF2-40B4-BE49-F238E27FC236}">
              <a16:creationId xmlns:a16="http://schemas.microsoft.com/office/drawing/2014/main" id="{6FABA2B2-8F0F-4F1E-8F36-047A1E4A282A}"/>
            </a:ext>
          </a:extLst>
        </xdr:cNvPr>
        <xdr:cNvSpPr/>
      </xdr:nvSpPr>
      <xdr:spPr>
        <a:xfrm>
          <a:off x="14325600" y="179906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31585</xdr:rowOff>
    </xdr:from>
    <xdr:ext cx="405111" cy="259045"/>
    <xdr:sp macro="" textlink="">
      <xdr:nvSpPr>
        <xdr:cNvPr id="782" name="【庁舎】&#10;有形固定資産減価償却率該当値テキスト">
          <a:extLst>
            <a:ext uri="{FF2B5EF4-FFF2-40B4-BE49-F238E27FC236}">
              <a16:creationId xmlns:a16="http://schemas.microsoft.com/office/drawing/2014/main" id="{5E981147-10BC-4AE1-BB45-043A3BC26E8B}"/>
            </a:ext>
          </a:extLst>
        </xdr:cNvPr>
        <xdr:cNvSpPr txBox="1"/>
      </xdr:nvSpPr>
      <xdr:spPr>
        <a:xfrm>
          <a:off x="14414500" y="1796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43362</xdr:rowOff>
    </xdr:from>
    <xdr:to>
      <xdr:col>81</xdr:col>
      <xdr:colOff>101600</xdr:colOff>
      <xdr:row>107</xdr:row>
      <xdr:rowOff>144962</xdr:rowOff>
    </xdr:to>
    <xdr:sp macro="" textlink="">
      <xdr:nvSpPr>
        <xdr:cNvPr id="783" name="楕円 782">
          <a:extLst>
            <a:ext uri="{FF2B5EF4-FFF2-40B4-BE49-F238E27FC236}">
              <a16:creationId xmlns:a16="http://schemas.microsoft.com/office/drawing/2014/main" id="{466E658C-9E72-47CD-BB53-4B3E2A0FACB8}"/>
            </a:ext>
          </a:extLst>
        </xdr:cNvPr>
        <xdr:cNvSpPr/>
      </xdr:nvSpPr>
      <xdr:spPr>
        <a:xfrm>
          <a:off x="13578840" y="179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94162</xdr:rowOff>
    </xdr:from>
    <xdr:to>
      <xdr:col>85</xdr:col>
      <xdr:colOff>127000</xdr:colOff>
      <xdr:row>107</xdr:row>
      <xdr:rowOff>103958</xdr:rowOff>
    </xdr:to>
    <xdr:cxnSp macro="">
      <xdr:nvCxnSpPr>
        <xdr:cNvPr id="784" name="直線コネクタ 783">
          <a:extLst>
            <a:ext uri="{FF2B5EF4-FFF2-40B4-BE49-F238E27FC236}">
              <a16:creationId xmlns:a16="http://schemas.microsoft.com/office/drawing/2014/main" id="{DA1A23C0-21EF-433C-B187-021E23EDD70D}"/>
            </a:ext>
          </a:extLst>
        </xdr:cNvPr>
        <xdr:cNvCxnSpPr/>
      </xdr:nvCxnSpPr>
      <xdr:spPr>
        <a:xfrm>
          <a:off x="13629640" y="18031642"/>
          <a:ext cx="74676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10705</xdr:rowOff>
    </xdr:from>
    <xdr:to>
      <xdr:col>76</xdr:col>
      <xdr:colOff>165100</xdr:colOff>
      <xdr:row>107</xdr:row>
      <xdr:rowOff>112305</xdr:rowOff>
    </xdr:to>
    <xdr:sp macro="" textlink="">
      <xdr:nvSpPr>
        <xdr:cNvPr id="785" name="楕円 784">
          <a:extLst>
            <a:ext uri="{FF2B5EF4-FFF2-40B4-BE49-F238E27FC236}">
              <a16:creationId xmlns:a16="http://schemas.microsoft.com/office/drawing/2014/main" id="{43B5F473-34B8-4197-9EF2-024500B9F5F7}"/>
            </a:ext>
          </a:extLst>
        </xdr:cNvPr>
        <xdr:cNvSpPr/>
      </xdr:nvSpPr>
      <xdr:spPr>
        <a:xfrm>
          <a:off x="12804140" y="17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61505</xdr:rowOff>
    </xdr:from>
    <xdr:to>
      <xdr:col>81</xdr:col>
      <xdr:colOff>50800</xdr:colOff>
      <xdr:row>107</xdr:row>
      <xdr:rowOff>94162</xdr:rowOff>
    </xdr:to>
    <xdr:cxnSp macro="">
      <xdr:nvCxnSpPr>
        <xdr:cNvPr id="786" name="直線コネクタ 785">
          <a:extLst>
            <a:ext uri="{FF2B5EF4-FFF2-40B4-BE49-F238E27FC236}">
              <a16:creationId xmlns:a16="http://schemas.microsoft.com/office/drawing/2014/main" id="{EE9E2A7D-AF19-41E6-8B7F-B64429EADBD1}"/>
            </a:ext>
          </a:extLst>
        </xdr:cNvPr>
        <xdr:cNvCxnSpPr/>
      </xdr:nvCxnSpPr>
      <xdr:spPr>
        <a:xfrm>
          <a:off x="12854940" y="17998985"/>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787" name="楕円 786">
          <a:extLst>
            <a:ext uri="{FF2B5EF4-FFF2-40B4-BE49-F238E27FC236}">
              <a16:creationId xmlns:a16="http://schemas.microsoft.com/office/drawing/2014/main" id="{78D2F29D-583A-48BC-8D59-F3518AE85B93}"/>
            </a:ext>
          </a:extLst>
        </xdr:cNvPr>
        <xdr:cNvSpPr/>
      </xdr:nvSpPr>
      <xdr:spPr>
        <a:xfrm>
          <a:off x="12029440" y="17919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61505</xdr:rowOff>
    </xdr:to>
    <xdr:cxnSp macro="">
      <xdr:nvCxnSpPr>
        <xdr:cNvPr id="788" name="直線コネクタ 787">
          <a:extLst>
            <a:ext uri="{FF2B5EF4-FFF2-40B4-BE49-F238E27FC236}">
              <a16:creationId xmlns:a16="http://schemas.microsoft.com/office/drawing/2014/main" id="{9DE08EE4-8721-47C0-A79A-CBE521F04BC6}"/>
            </a:ext>
          </a:extLst>
        </xdr:cNvPr>
        <xdr:cNvCxnSpPr/>
      </xdr:nvCxnSpPr>
      <xdr:spPr>
        <a:xfrm>
          <a:off x="12072620" y="1796632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115207</xdr:rowOff>
    </xdr:from>
    <xdr:to>
      <xdr:col>67</xdr:col>
      <xdr:colOff>101600</xdr:colOff>
      <xdr:row>107</xdr:row>
      <xdr:rowOff>45357</xdr:rowOff>
    </xdr:to>
    <xdr:sp macro="" textlink="">
      <xdr:nvSpPr>
        <xdr:cNvPr id="789" name="楕円 788">
          <a:extLst>
            <a:ext uri="{FF2B5EF4-FFF2-40B4-BE49-F238E27FC236}">
              <a16:creationId xmlns:a16="http://schemas.microsoft.com/office/drawing/2014/main" id="{C11C3438-0694-4FB1-A3FB-ABF2CC2B4DC0}"/>
            </a:ext>
          </a:extLst>
        </xdr:cNvPr>
        <xdr:cNvSpPr/>
      </xdr:nvSpPr>
      <xdr:spPr>
        <a:xfrm>
          <a:off x="11231880" y="17885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166007</xdr:rowOff>
    </xdr:from>
    <xdr:to>
      <xdr:col>71</xdr:col>
      <xdr:colOff>177800</xdr:colOff>
      <xdr:row>107</xdr:row>
      <xdr:rowOff>28848</xdr:rowOff>
    </xdr:to>
    <xdr:cxnSp macro="">
      <xdr:nvCxnSpPr>
        <xdr:cNvPr id="790" name="直線コネクタ 789">
          <a:extLst>
            <a:ext uri="{FF2B5EF4-FFF2-40B4-BE49-F238E27FC236}">
              <a16:creationId xmlns:a16="http://schemas.microsoft.com/office/drawing/2014/main" id="{611ECCEF-B3A6-42D2-9312-53D31635BFE8}"/>
            </a:ext>
          </a:extLst>
        </xdr:cNvPr>
        <xdr:cNvCxnSpPr/>
      </xdr:nvCxnSpPr>
      <xdr:spPr>
        <a:xfrm>
          <a:off x="11282680" y="17935847"/>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91" name="n_1aveValue【庁舎】&#10;有形固定資産減価償却率">
          <a:extLst>
            <a:ext uri="{FF2B5EF4-FFF2-40B4-BE49-F238E27FC236}">
              <a16:creationId xmlns:a16="http://schemas.microsoft.com/office/drawing/2014/main" id="{EDD32C01-EA58-4EB7-BF6D-A4747DE22B4B}"/>
            </a:ext>
          </a:extLst>
        </xdr:cNvPr>
        <xdr:cNvSpPr txBox="1"/>
      </xdr:nvSpPr>
      <xdr:spPr>
        <a:xfrm>
          <a:off x="1343724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92" name="n_2aveValue【庁舎】&#10;有形固定資産減価償却率">
          <a:extLst>
            <a:ext uri="{FF2B5EF4-FFF2-40B4-BE49-F238E27FC236}">
              <a16:creationId xmlns:a16="http://schemas.microsoft.com/office/drawing/2014/main" id="{E041E513-7364-46C4-BC13-90907FA7D084}"/>
            </a:ext>
          </a:extLst>
        </xdr:cNvPr>
        <xdr:cNvSpPr txBox="1"/>
      </xdr:nvSpPr>
      <xdr:spPr>
        <a:xfrm>
          <a:off x="12675244"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93" name="n_3aveValue【庁舎】&#10;有形固定資産減価償却率">
          <a:extLst>
            <a:ext uri="{FF2B5EF4-FFF2-40B4-BE49-F238E27FC236}">
              <a16:creationId xmlns:a16="http://schemas.microsoft.com/office/drawing/2014/main" id="{1862B456-54AE-47CE-A04C-CD553609DDA1}"/>
            </a:ext>
          </a:extLst>
        </xdr:cNvPr>
        <xdr:cNvSpPr txBox="1"/>
      </xdr:nvSpPr>
      <xdr:spPr>
        <a:xfrm>
          <a:off x="119005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4" name="n_4aveValue【庁舎】&#10;有形固定資産減価償却率">
          <a:extLst>
            <a:ext uri="{FF2B5EF4-FFF2-40B4-BE49-F238E27FC236}">
              <a16:creationId xmlns:a16="http://schemas.microsoft.com/office/drawing/2014/main" id="{56561C21-EED6-4AEF-B3AD-BF89282A1CE3}"/>
            </a:ext>
          </a:extLst>
        </xdr:cNvPr>
        <xdr:cNvSpPr txBox="1"/>
      </xdr:nvSpPr>
      <xdr:spPr>
        <a:xfrm>
          <a:off x="1110298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136089</xdr:rowOff>
    </xdr:from>
    <xdr:ext cx="405111" cy="259045"/>
    <xdr:sp macro="" textlink="">
      <xdr:nvSpPr>
        <xdr:cNvPr id="795" name="n_1mainValue【庁舎】&#10;有形固定資産減価償却率">
          <a:extLst>
            <a:ext uri="{FF2B5EF4-FFF2-40B4-BE49-F238E27FC236}">
              <a16:creationId xmlns:a16="http://schemas.microsoft.com/office/drawing/2014/main" id="{DE946A6B-8E59-4C7F-A5D6-9C982F84BA6D}"/>
            </a:ext>
          </a:extLst>
        </xdr:cNvPr>
        <xdr:cNvSpPr txBox="1"/>
      </xdr:nvSpPr>
      <xdr:spPr>
        <a:xfrm>
          <a:off x="13437244" y="1807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103432</xdr:rowOff>
    </xdr:from>
    <xdr:ext cx="405111" cy="259045"/>
    <xdr:sp macro="" textlink="">
      <xdr:nvSpPr>
        <xdr:cNvPr id="796" name="n_2mainValue【庁舎】&#10;有形固定資産減価償却率">
          <a:extLst>
            <a:ext uri="{FF2B5EF4-FFF2-40B4-BE49-F238E27FC236}">
              <a16:creationId xmlns:a16="http://schemas.microsoft.com/office/drawing/2014/main" id="{548BE971-2C4B-455B-92EF-A0C0F1C21804}"/>
            </a:ext>
          </a:extLst>
        </xdr:cNvPr>
        <xdr:cNvSpPr txBox="1"/>
      </xdr:nvSpPr>
      <xdr:spPr>
        <a:xfrm>
          <a:off x="12675244" y="1804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797" name="n_3mainValue【庁舎】&#10;有形固定資産減価償却率">
          <a:extLst>
            <a:ext uri="{FF2B5EF4-FFF2-40B4-BE49-F238E27FC236}">
              <a16:creationId xmlns:a16="http://schemas.microsoft.com/office/drawing/2014/main" id="{E6AA6A81-F477-40C4-A285-F0C5D6B705EB}"/>
            </a:ext>
          </a:extLst>
        </xdr:cNvPr>
        <xdr:cNvSpPr txBox="1"/>
      </xdr:nvSpPr>
      <xdr:spPr>
        <a:xfrm>
          <a:off x="11900544"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36484</xdr:rowOff>
    </xdr:from>
    <xdr:ext cx="405111" cy="259045"/>
    <xdr:sp macro="" textlink="">
      <xdr:nvSpPr>
        <xdr:cNvPr id="798" name="n_4mainValue【庁舎】&#10;有形固定資産減価償却率">
          <a:extLst>
            <a:ext uri="{FF2B5EF4-FFF2-40B4-BE49-F238E27FC236}">
              <a16:creationId xmlns:a16="http://schemas.microsoft.com/office/drawing/2014/main" id="{3860F1EC-8683-4CB9-A01C-3005447D6163}"/>
            </a:ext>
          </a:extLst>
        </xdr:cNvPr>
        <xdr:cNvSpPr txBox="1"/>
      </xdr:nvSpPr>
      <xdr:spPr>
        <a:xfrm>
          <a:off x="11102984" y="1797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3E20A154-23F5-44AF-83F8-01B7FF95CE5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41EB809-4D57-44D7-ACCE-F2A363B0C30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A90351A2-69A1-4C6A-A79A-42E8CA5B0F1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E382D7B1-9995-4BE2-B198-14BE8F74AD5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7CFE75CC-F00E-4572-A1F8-62C65565880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3CD2DE61-7B88-4E10-8FF0-5440BAB16AC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1977A49C-0CD4-471D-8602-9A4CFD921A4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9F44D766-0C3B-4235-A2C5-0CDFDDF849B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9ED5906A-40AD-42BC-B247-602078AE684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294FFA34-2075-4BE2-B232-70296994A13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329B9023-F742-4656-9E9B-5EB2417D8CDB}"/>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AE003F89-0705-4B89-9AEC-3229E8C33DD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4C2D3EAF-44B3-46FB-B637-BED81BE8E524}"/>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500C504E-5256-4364-8763-10AE0AB1626A}"/>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51EF8351-6748-4FC9-89B2-414EB72225A4}"/>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185E0BDF-9586-4281-BA52-374AAD629F5C}"/>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A37C5720-197C-49AE-BEA2-FF3459C2E2FE}"/>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580030E3-09A7-4E35-8AED-6AC118BD229D}"/>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8EEA7474-68DB-4D5C-B026-6F2F3320C109}"/>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143DFD5C-3A0F-4FA9-B72A-2FDF542A55AB}"/>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980CB815-2943-4543-AF6F-5D874439F99F}"/>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70064438-E2B4-49E4-B822-A1EA4232F24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95DBCBA1-4B8C-4172-B386-AA0F9CCEFB6D}"/>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5238F809-36BA-4BA1-8C6E-0B8BF58B753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C06885E4-C061-41B6-AA11-57B2139A7D7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89728CF8-C057-48CD-946E-2F6D85F7BEF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5" name="直線コネクタ 824">
          <a:extLst>
            <a:ext uri="{FF2B5EF4-FFF2-40B4-BE49-F238E27FC236}">
              <a16:creationId xmlns:a16="http://schemas.microsoft.com/office/drawing/2014/main" id="{6F504C25-40E8-41EC-8B4D-03F40FB674CC}"/>
            </a:ext>
          </a:extLst>
        </xdr:cNvPr>
        <xdr:cNvCxnSpPr/>
      </xdr:nvCxnSpPr>
      <xdr:spPr>
        <a:xfrm flipV="1">
          <a:off x="19509104" y="16814074"/>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6" name="【庁舎】&#10;一人当たり面積最小値テキスト">
          <a:extLst>
            <a:ext uri="{FF2B5EF4-FFF2-40B4-BE49-F238E27FC236}">
              <a16:creationId xmlns:a16="http://schemas.microsoft.com/office/drawing/2014/main" id="{224EA8B1-493B-4BCB-899C-554480DCB6B5}"/>
            </a:ext>
          </a:extLst>
        </xdr:cNvPr>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7" name="直線コネクタ 826">
          <a:extLst>
            <a:ext uri="{FF2B5EF4-FFF2-40B4-BE49-F238E27FC236}">
              <a16:creationId xmlns:a16="http://schemas.microsoft.com/office/drawing/2014/main" id="{277516C3-371B-4E6B-B6AD-55D8068D3FDA}"/>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8" name="【庁舎】&#10;一人当たり面積最大値テキスト">
          <a:extLst>
            <a:ext uri="{FF2B5EF4-FFF2-40B4-BE49-F238E27FC236}">
              <a16:creationId xmlns:a16="http://schemas.microsoft.com/office/drawing/2014/main" id="{4EAEBB66-C7AF-41E8-BCE2-064CD3CDECB6}"/>
            </a:ext>
          </a:extLst>
        </xdr:cNvPr>
        <xdr:cNvSpPr txBox="1"/>
      </xdr:nvSpPr>
      <xdr:spPr>
        <a:xfrm>
          <a:off x="19547840" y="165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9" name="直線コネクタ 828">
          <a:extLst>
            <a:ext uri="{FF2B5EF4-FFF2-40B4-BE49-F238E27FC236}">
              <a16:creationId xmlns:a16="http://schemas.microsoft.com/office/drawing/2014/main" id="{1046EFE0-1F40-414F-B816-7B8565CD577E}"/>
            </a:ext>
          </a:extLst>
        </xdr:cNvPr>
        <xdr:cNvCxnSpPr/>
      </xdr:nvCxnSpPr>
      <xdr:spPr>
        <a:xfrm>
          <a:off x="194437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30" name="【庁舎】&#10;一人当たり面積平均値テキスト">
          <a:extLst>
            <a:ext uri="{FF2B5EF4-FFF2-40B4-BE49-F238E27FC236}">
              <a16:creationId xmlns:a16="http://schemas.microsoft.com/office/drawing/2014/main" id="{C91B70E4-E5DE-46B3-A8C6-3A84262B1E13}"/>
            </a:ext>
          </a:extLst>
        </xdr:cNvPr>
        <xdr:cNvSpPr txBox="1"/>
      </xdr:nvSpPr>
      <xdr:spPr>
        <a:xfrm>
          <a:off x="19547840" y="1774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31" name="フローチャート: 判断 830">
          <a:extLst>
            <a:ext uri="{FF2B5EF4-FFF2-40B4-BE49-F238E27FC236}">
              <a16:creationId xmlns:a16="http://schemas.microsoft.com/office/drawing/2014/main" id="{1107251A-7219-4407-811E-3412B07563B4}"/>
            </a:ext>
          </a:extLst>
        </xdr:cNvPr>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2" name="フローチャート: 判断 831">
          <a:extLst>
            <a:ext uri="{FF2B5EF4-FFF2-40B4-BE49-F238E27FC236}">
              <a16:creationId xmlns:a16="http://schemas.microsoft.com/office/drawing/2014/main" id="{573C9163-31EE-4F1C-BB3D-521414C6FC7D}"/>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3" name="フローチャート: 判断 832">
          <a:extLst>
            <a:ext uri="{FF2B5EF4-FFF2-40B4-BE49-F238E27FC236}">
              <a16:creationId xmlns:a16="http://schemas.microsoft.com/office/drawing/2014/main" id="{CAB15526-66B6-44E8-89B6-1F8D1E1AE4C5}"/>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4" name="フローチャート: 判断 833">
          <a:extLst>
            <a:ext uri="{FF2B5EF4-FFF2-40B4-BE49-F238E27FC236}">
              <a16:creationId xmlns:a16="http://schemas.microsoft.com/office/drawing/2014/main" id="{D0C4C3C1-2AF4-467D-B81C-5BE909ED58F8}"/>
            </a:ext>
          </a:extLst>
        </xdr:cNvPr>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5" name="フローチャート: 判断 834">
          <a:extLst>
            <a:ext uri="{FF2B5EF4-FFF2-40B4-BE49-F238E27FC236}">
              <a16:creationId xmlns:a16="http://schemas.microsoft.com/office/drawing/2014/main" id="{AE408507-2777-41FD-914C-F4E8FED25D51}"/>
            </a:ext>
          </a:extLst>
        </xdr:cNvPr>
        <xdr:cNvSpPr/>
      </xdr:nvSpPr>
      <xdr:spPr>
        <a:xfrm>
          <a:off x="16388080" y="17938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66C59EC-DBD2-4190-8F33-63635A6AEA5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A7F46A3-31D8-4BEE-A8A0-FBE7F11582E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A369814-B6D9-42BD-96A8-E8930F2B63F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3C9AD1B-6AE4-4AEB-A3FD-B9C091CC119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2DBC096-53BA-4698-929B-52F54D29B1E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110308</xdr:rowOff>
    </xdr:from>
    <xdr:to>
      <xdr:col>116</xdr:col>
      <xdr:colOff>114300</xdr:colOff>
      <xdr:row>109</xdr:row>
      <xdr:rowOff>40458</xdr:rowOff>
    </xdr:to>
    <xdr:sp macro="" textlink="">
      <xdr:nvSpPr>
        <xdr:cNvPr id="841" name="楕円 840">
          <a:extLst>
            <a:ext uri="{FF2B5EF4-FFF2-40B4-BE49-F238E27FC236}">
              <a16:creationId xmlns:a16="http://schemas.microsoft.com/office/drawing/2014/main" id="{CC1D46B9-C32E-4EEE-BEAC-127CE938658F}"/>
            </a:ext>
          </a:extLst>
        </xdr:cNvPr>
        <xdr:cNvSpPr/>
      </xdr:nvSpPr>
      <xdr:spPr>
        <a:xfrm>
          <a:off x="19458940" y="18215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25235</xdr:rowOff>
    </xdr:from>
    <xdr:ext cx="469744" cy="259045"/>
    <xdr:sp macro="" textlink="">
      <xdr:nvSpPr>
        <xdr:cNvPr id="842" name="【庁舎】&#10;一人当たり面積該当値テキスト">
          <a:extLst>
            <a:ext uri="{FF2B5EF4-FFF2-40B4-BE49-F238E27FC236}">
              <a16:creationId xmlns:a16="http://schemas.microsoft.com/office/drawing/2014/main" id="{0C3498B2-7322-4DE2-9163-47468C9F3B96}"/>
            </a:ext>
          </a:extLst>
        </xdr:cNvPr>
        <xdr:cNvSpPr txBox="1"/>
      </xdr:nvSpPr>
      <xdr:spPr>
        <a:xfrm>
          <a:off x="19547840" y="181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113574</xdr:rowOff>
    </xdr:from>
    <xdr:to>
      <xdr:col>112</xdr:col>
      <xdr:colOff>38100</xdr:colOff>
      <xdr:row>109</xdr:row>
      <xdr:rowOff>43724</xdr:rowOff>
    </xdr:to>
    <xdr:sp macro="" textlink="">
      <xdr:nvSpPr>
        <xdr:cNvPr id="843" name="楕円 842">
          <a:extLst>
            <a:ext uri="{FF2B5EF4-FFF2-40B4-BE49-F238E27FC236}">
              <a16:creationId xmlns:a16="http://schemas.microsoft.com/office/drawing/2014/main" id="{41DD793A-AE00-4E80-AB5E-A0BF53F7C02F}"/>
            </a:ext>
          </a:extLst>
        </xdr:cNvPr>
        <xdr:cNvSpPr/>
      </xdr:nvSpPr>
      <xdr:spPr>
        <a:xfrm>
          <a:off x="18735040" y="182186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161108</xdr:rowOff>
    </xdr:from>
    <xdr:to>
      <xdr:col>116</xdr:col>
      <xdr:colOff>63500</xdr:colOff>
      <xdr:row>108</xdr:row>
      <xdr:rowOff>164374</xdr:rowOff>
    </xdr:to>
    <xdr:cxnSp macro="">
      <xdr:nvCxnSpPr>
        <xdr:cNvPr id="844" name="直線コネクタ 843">
          <a:extLst>
            <a:ext uri="{FF2B5EF4-FFF2-40B4-BE49-F238E27FC236}">
              <a16:creationId xmlns:a16="http://schemas.microsoft.com/office/drawing/2014/main" id="{050AE88B-7C0E-45B1-B91F-8F431912B2B0}"/>
            </a:ext>
          </a:extLst>
        </xdr:cNvPr>
        <xdr:cNvCxnSpPr/>
      </xdr:nvCxnSpPr>
      <xdr:spPr>
        <a:xfrm flipV="1">
          <a:off x="18778220" y="18266228"/>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116839</xdr:rowOff>
    </xdr:from>
    <xdr:to>
      <xdr:col>107</xdr:col>
      <xdr:colOff>101600</xdr:colOff>
      <xdr:row>109</xdr:row>
      <xdr:rowOff>46989</xdr:rowOff>
    </xdr:to>
    <xdr:sp macro="" textlink="">
      <xdr:nvSpPr>
        <xdr:cNvPr id="845" name="楕円 844">
          <a:extLst>
            <a:ext uri="{FF2B5EF4-FFF2-40B4-BE49-F238E27FC236}">
              <a16:creationId xmlns:a16="http://schemas.microsoft.com/office/drawing/2014/main" id="{EF0C9152-5846-4F43-AAC0-946B8D7077A1}"/>
            </a:ext>
          </a:extLst>
        </xdr:cNvPr>
        <xdr:cNvSpPr/>
      </xdr:nvSpPr>
      <xdr:spPr>
        <a:xfrm>
          <a:off x="17937480" y="18221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164374</xdr:rowOff>
    </xdr:from>
    <xdr:to>
      <xdr:col>111</xdr:col>
      <xdr:colOff>177800</xdr:colOff>
      <xdr:row>108</xdr:row>
      <xdr:rowOff>167639</xdr:rowOff>
    </xdr:to>
    <xdr:cxnSp macro="">
      <xdr:nvCxnSpPr>
        <xdr:cNvPr id="846" name="直線コネクタ 845">
          <a:extLst>
            <a:ext uri="{FF2B5EF4-FFF2-40B4-BE49-F238E27FC236}">
              <a16:creationId xmlns:a16="http://schemas.microsoft.com/office/drawing/2014/main" id="{83971691-1A75-4AB0-8678-7E8AB97CE984}"/>
            </a:ext>
          </a:extLst>
        </xdr:cNvPr>
        <xdr:cNvCxnSpPr/>
      </xdr:nvCxnSpPr>
      <xdr:spPr>
        <a:xfrm flipV="1">
          <a:off x="17988280" y="18269494"/>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120106</xdr:rowOff>
    </xdr:from>
    <xdr:to>
      <xdr:col>102</xdr:col>
      <xdr:colOff>165100</xdr:colOff>
      <xdr:row>109</xdr:row>
      <xdr:rowOff>50256</xdr:rowOff>
    </xdr:to>
    <xdr:sp macro="" textlink="">
      <xdr:nvSpPr>
        <xdr:cNvPr id="847" name="楕円 846">
          <a:extLst>
            <a:ext uri="{FF2B5EF4-FFF2-40B4-BE49-F238E27FC236}">
              <a16:creationId xmlns:a16="http://schemas.microsoft.com/office/drawing/2014/main" id="{4FC56FC8-24BF-4A37-B0D5-EAF3E31760C1}"/>
            </a:ext>
          </a:extLst>
        </xdr:cNvPr>
        <xdr:cNvSpPr/>
      </xdr:nvSpPr>
      <xdr:spPr>
        <a:xfrm>
          <a:off x="17162780" y="18225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167639</xdr:rowOff>
    </xdr:from>
    <xdr:to>
      <xdr:col>107</xdr:col>
      <xdr:colOff>50800</xdr:colOff>
      <xdr:row>108</xdr:row>
      <xdr:rowOff>170906</xdr:rowOff>
    </xdr:to>
    <xdr:cxnSp macro="">
      <xdr:nvCxnSpPr>
        <xdr:cNvPr id="848" name="直線コネクタ 847">
          <a:extLst>
            <a:ext uri="{FF2B5EF4-FFF2-40B4-BE49-F238E27FC236}">
              <a16:creationId xmlns:a16="http://schemas.microsoft.com/office/drawing/2014/main" id="{3A771C2E-A208-43F0-B24E-FDFA79265A90}"/>
            </a:ext>
          </a:extLst>
        </xdr:cNvPr>
        <xdr:cNvCxnSpPr/>
      </xdr:nvCxnSpPr>
      <xdr:spPr>
        <a:xfrm flipV="1">
          <a:off x="17213580" y="18272759"/>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120106</xdr:rowOff>
    </xdr:from>
    <xdr:to>
      <xdr:col>98</xdr:col>
      <xdr:colOff>38100</xdr:colOff>
      <xdr:row>109</xdr:row>
      <xdr:rowOff>50256</xdr:rowOff>
    </xdr:to>
    <xdr:sp macro="" textlink="">
      <xdr:nvSpPr>
        <xdr:cNvPr id="849" name="楕円 848">
          <a:extLst>
            <a:ext uri="{FF2B5EF4-FFF2-40B4-BE49-F238E27FC236}">
              <a16:creationId xmlns:a16="http://schemas.microsoft.com/office/drawing/2014/main" id="{EE1DD260-3327-45F7-859E-24349363B0A5}"/>
            </a:ext>
          </a:extLst>
        </xdr:cNvPr>
        <xdr:cNvSpPr/>
      </xdr:nvSpPr>
      <xdr:spPr>
        <a:xfrm>
          <a:off x="16388080" y="18225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170906</xdr:rowOff>
    </xdr:from>
    <xdr:to>
      <xdr:col>102</xdr:col>
      <xdr:colOff>114300</xdr:colOff>
      <xdr:row>108</xdr:row>
      <xdr:rowOff>170906</xdr:rowOff>
    </xdr:to>
    <xdr:cxnSp macro="">
      <xdr:nvCxnSpPr>
        <xdr:cNvPr id="850" name="直線コネクタ 849">
          <a:extLst>
            <a:ext uri="{FF2B5EF4-FFF2-40B4-BE49-F238E27FC236}">
              <a16:creationId xmlns:a16="http://schemas.microsoft.com/office/drawing/2014/main" id="{B55CAAD2-EE79-4E9B-A84A-F8E1BE4E7C53}"/>
            </a:ext>
          </a:extLst>
        </xdr:cNvPr>
        <xdr:cNvCxnSpPr/>
      </xdr:nvCxnSpPr>
      <xdr:spPr>
        <a:xfrm>
          <a:off x="16431260" y="1827602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51" name="n_1aveValue【庁舎】&#10;一人当たり面積">
          <a:extLst>
            <a:ext uri="{FF2B5EF4-FFF2-40B4-BE49-F238E27FC236}">
              <a16:creationId xmlns:a16="http://schemas.microsoft.com/office/drawing/2014/main" id="{D8677E73-062C-43C9-B70B-456B7DBD682F}"/>
            </a:ext>
          </a:extLst>
        </xdr:cNvPr>
        <xdr:cNvSpPr txBox="1"/>
      </xdr:nvSpPr>
      <xdr:spPr>
        <a:xfrm>
          <a:off x="185611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52" name="n_2aveValue【庁舎】&#10;一人当たり面積">
          <a:extLst>
            <a:ext uri="{FF2B5EF4-FFF2-40B4-BE49-F238E27FC236}">
              <a16:creationId xmlns:a16="http://schemas.microsoft.com/office/drawing/2014/main" id="{3A2731AD-7286-43F6-BA77-C840D1A024FD}"/>
            </a:ext>
          </a:extLst>
        </xdr:cNvPr>
        <xdr:cNvSpPr txBox="1"/>
      </xdr:nvSpPr>
      <xdr:spPr>
        <a:xfrm>
          <a:off x="177762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3" name="n_3aveValue【庁舎】&#10;一人当たり面積">
          <a:extLst>
            <a:ext uri="{FF2B5EF4-FFF2-40B4-BE49-F238E27FC236}">
              <a16:creationId xmlns:a16="http://schemas.microsoft.com/office/drawing/2014/main" id="{A241D9C0-E2F6-4819-A656-7E58D86C9A2B}"/>
            </a:ext>
          </a:extLst>
        </xdr:cNvPr>
        <xdr:cNvSpPr txBox="1"/>
      </xdr:nvSpPr>
      <xdr:spPr>
        <a:xfrm>
          <a:off x="170015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54" name="n_4aveValue【庁舎】&#10;一人当たり面積">
          <a:extLst>
            <a:ext uri="{FF2B5EF4-FFF2-40B4-BE49-F238E27FC236}">
              <a16:creationId xmlns:a16="http://schemas.microsoft.com/office/drawing/2014/main" id="{DA01554C-0A74-4538-874C-3BDC35E37ADC}"/>
            </a:ext>
          </a:extLst>
        </xdr:cNvPr>
        <xdr:cNvSpPr txBox="1"/>
      </xdr:nvSpPr>
      <xdr:spPr>
        <a:xfrm>
          <a:off x="1622686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34851</xdr:rowOff>
    </xdr:from>
    <xdr:ext cx="469744" cy="259045"/>
    <xdr:sp macro="" textlink="">
      <xdr:nvSpPr>
        <xdr:cNvPr id="855" name="n_1mainValue【庁舎】&#10;一人当たり面積">
          <a:extLst>
            <a:ext uri="{FF2B5EF4-FFF2-40B4-BE49-F238E27FC236}">
              <a16:creationId xmlns:a16="http://schemas.microsoft.com/office/drawing/2014/main" id="{2CE68B76-D149-4D06-BB14-4DE4B0B92106}"/>
            </a:ext>
          </a:extLst>
        </xdr:cNvPr>
        <xdr:cNvSpPr txBox="1"/>
      </xdr:nvSpPr>
      <xdr:spPr>
        <a:xfrm>
          <a:off x="18561127" y="1830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38116</xdr:rowOff>
    </xdr:from>
    <xdr:ext cx="469744" cy="259045"/>
    <xdr:sp macro="" textlink="">
      <xdr:nvSpPr>
        <xdr:cNvPr id="856" name="n_2mainValue【庁舎】&#10;一人当たり面積">
          <a:extLst>
            <a:ext uri="{FF2B5EF4-FFF2-40B4-BE49-F238E27FC236}">
              <a16:creationId xmlns:a16="http://schemas.microsoft.com/office/drawing/2014/main" id="{699D6294-39CC-4C44-BA22-5E47E854BCFB}"/>
            </a:ext>
          </a:extLst>
        </xdr:cNvPr>
        <xdr:cNvSpPr txBox="1"/>
      </xdr:nvSpPr>
      <xdr:spPr>
        <a:xfrm>
          <a:off x="17776267" y="18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41383</xdr:rowOff>
    </xdr:from>
    <xdr:ext cx="469744" cy="259045"/>
    <xdr:sp macro="" textlink="">
      <xdr:nvSpPr>
        <xdr:cNvPr id="857" name="n_3mainValue【庁舎】&#10;一人当たり面積">
          <a:extLst>
            <a:ext uri="{FF2B5EF4-FFF2-40B4-BE49-F238E27FC236}">
              <a16:creationId xmlns:a16="http://schemas.microsoft.com/office/drawing/2014/main" id="{844EB063-5C46-45DC-B24C-D3AE69AC860E}"/>
            </a:ext>
          </a:extLst>
        </xdr:cNvPr>
        <xdr:cNvSpPr txBox="1"/>
      </xdr:nvSpPr>
      <xdr:spPr>
        <a:xfrm>
          <a:off x="17001567" y="183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41383</xdr:rowOff>
    </xdr:from>
    <xdr:ext cx="469744" cy="259045"/>
    <xdr:sp macro="" textlink="">
      <xdr:nvSpPr>
        <xdr:cNvPr id="858" name="n_4mainValue【庁舎】&#10;一人当たり面積">
          <a:extLst>
            <a:ext uri="{FF2B5EF4-FFF2-40B4-BE49-F238E27FC236}">
              <a16:creationId xmlns:a16="http://schemas.microsoft.com/office/drawing/2014/main" id="{69F14E08-40BE-426B-B132-6561EEADD14E}"/>
            </a:ext>
          </a:extLst>
        </xdr:cNvPr>
        <xdr:cNvSpPr txBox="1"/>
      </xdr:nvSpPr>
      <xdr:spPr>
        <a:xfrm>
          <a:off x="16226867" y="183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A7EEB964-5E3C-4AB8-8869-8868766B729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7DDA09F9-3A11-45CE-A717-D04141F300D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8C9D4539-24D2-4BAE-9594-CEFFBCBCA45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各施設の減価償却率は、ほぼ全ての施設において類似団体内平均値と比較して減価償却が進んでいる状況であり、特に庁舎及び保健センターの老朽化が顕著となっている。前項で触れた施設と同様に優先順位や町の状況等を考慮し、過度な負担を生じさせることないよう、二宮町公共施設再配置・町有地有効活用実施計画に基づいて事業を執行し、状況の改善を図っていく必要があ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28,183
27,971
9.08
10,212,219
9,647,498
522,458
6,348,885
7,349,988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人件費の経常収支比率は、分母となる経常的な一般財源が普通交付税の増などにより増となったため、前年度から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今後、会計年度任用職員については、昇給等があるため、職員給、手当共に増加していく見込みであることから業務の効率化等を図ることで、住民サービスの低下を招くことなく人件費の抑制に努める。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460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689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144289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物件費の経常収支比率は、決算額が前年並みであるのに対し、経常的な一般財源が増となったことなどにより前年度から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近年では、施設の改修等に伴う基本計画策定や現況調査のための委託等により物件費が増加傾向となっている。計画的な事業執行を行うことで、数値の急激な増加を招かないよう努める。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18</xdr:row>
      <xdr:rowOff>62992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485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18</xdr:row>
      <xdr:rowOff>62992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112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18</xdr:row>
      <xdr:rowOff>26416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0393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124714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11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扶助費の経常収支比率は、前年度と比較して決算額は増となったものの、経常的な一般財源の増などにより前年度と同じ数値となった。</a:t>
          </a:r>
        </a:p>
        <a:p>
          <a:r>
            <a:rPr kumimoji="1" lang="ja-JP" altLang="en-US" sz="1300">
              <a:latin typeface="ＭＳ Ｐゴシック" panose="020B0600070205080204" pitchFamily="50" charset="-128"/>
              <a:ea typeface="ＭＳ Ｐゴシック" panose="020B0600070205080204" pitchFamily="50" charset="-128"/>
            </a:rPr>
            <a:t>　今後、扶助費は増加することが見込まれるため、引き続き関係制度の見直し等を行うことで、財政の圧迫を緩和できるよう努める。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38100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3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57</xdr:row>
      <xdr:rowOff>6350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39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4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ポイント減となったものの、依然として類似団体、神奈川県及び全国平均を大きく上回っており、構成の多くを占めるのは特別会計への繰出金となっている。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今後も、事業会計での医療費や介護サービス給付費等の適正化を図るなど、繰出金抑制に努める。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154215</xdr:rowOff>
    </xdr:from>
    <xdr:to>
      <xdr:col>82</xdr:col>
      <xdr:colOff>107950</xdr:colOff>
      <xdr:row>61</xdr:row>
      <xdr:rowOff>102507</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441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102507</xdr:rowOff>
    </xdr:from>
    <xdr:to>
      <xdr:col>78</xdr:col>
      <xdr:colOff>69850</xdr:colOff>
      <xdr:row>61</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56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146050</xdr:rowOff>
    </xdr:from>
    <xdr:to>
      <xdr:col>73</xdr:col>
      <xdr:colOff>180975</xdr:colOff>
      <xdr:row>62</xdr:row>
      <xdr:rowOff>61685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604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7257</xdr:rowOff>
    </xdr:from>
    <xdr:to>
      <xdr:col>69</xdr:col>
      <xdr:colOff>92075</xdr:colOff>
      <xdr:row>62</xdr:row>
      <xdr:rowOff>61685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637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103415</xdr:rowOff>
    </xdr:from>
    <xdr:to>
      <xdr:col>82</xdr:col>
      <xdr:colOff>158750</xdr:colOff>
      <xdr:row>61</xdr:row>
      <xdr:rowOff>33565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75492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36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51707</xdr:rowOff>
    </xdr:from>
    <xdr:to>
      <xdr:col>78</xdr:col>
      <xdr:colOff>120650</xdr:colOff>
      <xdr:row>61</xdr:row>
      <xdr:rowOff>153307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138084</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59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95250</xdr:rowOff>
    </xdr:from>
    <xdr:to>
      <xdr:col>74</xdr:col>
      <xdr:colOff>31750</xdr:colOff>
      <xdr:row>62</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10885</xdr:rowOff>
    </xdr:from>
    <xdr:to>
      <xdr:col>69</xdr:col>
      <xdr:colOff>142875</xdr:colOff>
      <xdr:row>62</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97262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127907</xdr:rowOff>
    </xdr:from>
    <xdr:to>
      <xdr:col>65</xdr:col>
      <xdr:colOff>53975</xdr:colOff>
      <xdr:row>62</xdr:row>
      <xdr:rowOff>58057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5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42834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67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補助費等の経常収支比率は、ごみ処理に係る負担金の減などにより、前年度から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ポイントの減となっており、例年同様に類似団体平均、神奈川県平均及び全国平均をいずれも下回っている。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今後も補助金等の効果を検証し、補助費全体の厳正な精査に努める。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883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35</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9745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16781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例年公債費の経常収支比率は、類似団体平均と比較しても下回っている状態が続いている。令和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年度については大型事業の元金償還の開始があったことなどから、公債費決算額は増となったものの、前述の経常的な一般財源の増などにより前年度から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40132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566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70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76708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公債費以外の経常収支比率について、類似団体等を上回る数値となっており、財政の弾力性は低い状態であることがわかる。</a:t>
          </a:r>
        </a:p>
        <a:p>
          <a:r>
            <a:rPr kumimoji="1" lang="ja-JP" altLang="en-US" sz="1300">
              <a:latin typeface="ＭＳ Ｐゴシック" panose="020B0600070205080204" pitchFamily="50" charset="-128"/>
              <a:ea typeface="ＭＳ Ｐゴシック" panose="020B0600070205080204" pitchFamily="50" charset="-128"/>
            </a:rPr>
            <a:t>　これらの改善を目指し、これまでの分析でも述べたように経常的経費の抑制に努める。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80</xdr:row>
      <xdr:rowOff>46989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83920"/>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24130</xdr:rowOff>
    </xdr:from>
    <xdr:to>
      <xdr:col>78</xdr:col>
      <xdr:colOff>69850</xdr:colOff>
      <xdr:row>80</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740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24130</xdr:rowOff>
    </xdr:from>
    <xdr:to>
      <xdr:col>73</xdr:col>
      <xdr:colOff>180975</xdr:colOff>
      <xdr:row>80</xdr:row>
      <xdr:rowOff>39370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740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80</xdr:row>
      <xdr:rowOff>39370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220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167639</xdr:rowOff>
    </xdr:from>
    <xdr:to>
      <xdr:col>78</xdr:col>
      <xdr:colOff>120650</xdr:colOff>
      <xdr:row>80</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82566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144780</xdr:rowOff>
    </xdr:from>
    <xdr:to>
      <xdr:col>74</xdr:col>
      <xdr:colOff>31750</xdr:colOff>
      <xdr:row>80</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160020</xdr:rowOff>
    </xdr:from>
    <xdr:to>
      <xdr:col>69</xdr:col>
      <xdr:colOff>142875</xdr:colOff>
      <xdr:row>80</xdr:row>
      <xdr:rowOff>90170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74947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26670</xdr:rowOff>
    </xdr:from>
    <xdr:to>
      <xdr:col>65</xdr:col>
      <xdr:colOff>53975</xdr:colOff>
      <xdr:row>79</xdr:row>
      <xdr:rowOff>128270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113047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28,183
27,971
9.08
10,212,219
9,647,498
522,458
6,348,885
7,349,988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基準財政需要額が増加傾向であることから、財政力指数については減少傾向となっている。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類似団体平均と比較すると、現在も数値は若干上回っており、今後も税の徴収強化や移住定住の促進による生産年齢人口の増を目指すことで、安定的な財政基盤を維持できるよう努める。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128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年度については普通交付税が増となったこと等により昨年度から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ポイントの減となっている。しかし、類似団体平均を見ると同様に数値が改善しており、類似団体と比較すると当町は財政構造の弾力性が低いことがわかる。</a:t>
          </a:r>
        </a:p>
        <a:p>
          <a:r>
            <a:rPr kumimoji="1" lang="ja-JP" altLang="en-US" sz="1300">
              <a:latin typeface="ＭＳ Ｐゴシック" panose="020B0600070205080204" pitchFamily="50" charset="-128"/>
              <a:ea typeface="ＭＳ Ｐゴシック" panose="020B0600070205080204" pitchFamily="50" charset="-128"/>
            </a:rPr>
            <a:t>　今後も年々増加する人件費や扶助費等の経常的経費の抑制を図りつつ、町税等の財源を確保することで数値の改善に努める。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60960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6391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80264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052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80264</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2451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6525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153433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年度については、主に新型コロナウイルスワクチン接種に係る委託料の増により物件費が大幅増となった。</a:t>
          </a:r>
        </a:p>
        <a:p>
          <a:r>
            <a:rPr kumimoji="1" lang="ja-JP" altLang="en-US" sz="1300">
              <a:latin typeface="ＭＳ Ｐゴシック" panose="020B0600070205080204" pitchFamily="50" charset="-128"/>
              <a:ea typeface="ＭＳ Ｐゴシック" panose="020B0600070205080204" pitchFamily="50" charset="-128"/>
            </a:rPr>
            <a:t>　今回の増要因としては臨時的な面が大きかったものの、本数値は年々増加傾向にあり、経常的経費となる人件費は、会計年度任用職員が開始されたこともあり、昇給等による増が今後も見込まれる。</a:t>
          </a:r>
        </a:p>
        <a:p>
          <a:r>
            <a:rPr kumimoji="1" lang="ja-JP" altLang="en-US" sz="1300">
              <a:latin typeface="ＭＳ Ｐゴシック" panose="020B0600070205080204" pitchFamily="50" charset="-128"/>
              <a:ea typeface="ＭＳ Ｐゴシック" panose="020B0600070205080204" pitchFamily="50" charset="-128"/>
            </a:rPr>
            <a:t>　引き続き業務効率の改善を図ることや必要経費の精査により人件費・物件費の削減に努める。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14506</xdr:rowOff>
    </xdr:from>
    <xdr:to>
      <xdr:col>23</xdr:col>
      <xdr:colOff>133350</xdr:colOff>
      <xdr:row>82</xdr:row>
      <xdr:rowOff>112599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73406"/>
          <a:ext cx="838200" cy="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71648</xdr:rowOff>
    </xdr:from>
    <xdr:to>
      <xdr:col>19</xdr:col>
      <xdr:colOff>133350</xdr:colOff>
      <xdr:row>82</xdr:row>
      <xdr:rowOff>14506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59098"/>
          <a:ext cx="889000" cy="1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51677</xdr:rowOff>
    </xdr:from>
    <xdr:to>
      <xdr:col>15</xdr:col>
      <xdr:colOff>82550</xdr:colOff>
      <xdr:row>81</xdr:row>
      <xdr:rowOff>71648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39127"/>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44873</xdr:rowOff>
    </xdr:from>
    <xdr:to>
      <xdr:col>11</xdr:col>
      <xdr:colOff>31750</xdr:colOff>
      <xdr:row>81</xdr:row>
      <xdr:rowOff>51677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32323"/>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61799</xdr:rowOff>
    </xdr:from>
    <xdr:to>
      <xdr:col>23</xdr:col>
      <xdr:colOff>184150</xdr:colOff>
      <xdr:row>82</xdr:row>
      <xdr:rowOff>163399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78326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135156</xdr:rowOff>
    </xdr:from>
    <xdr:to>
      <xdr:col>19</xdr:col>
      <xdr:colOff>184150</xdr:colOff>
      <xdr:row>82</xdr:row>
      <xdr:rowOff>65306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75483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9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20848</xdr:rowOff>
    </xdr:from>
    <xdr:to>
      <xdr:col>15</xdr:col>
      <xdr:colOff>133350</xdr:colOff>
      <xdr:row>81</xdr:row>
      <xdr:rowOff>122448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132625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877</xdr:rowOff>
    </xdr:from>
    <xdr:to>
      <xdr:col>11</xdr:col>
      <xdr:colOff>82550</xdr:colOff>
      <xdr:row>81</xdr:row>
      <xdr:rowOff>102477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112654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5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165523</xdr:rowOff>
    </xdr:from>
    <xdr:to>
      <xdr:col>7</xdr:col>
      <xdr:colOff>31750</xdr:colOff>
      <xdr:row>81</xdr:row>
      <xdr:rowOff>95673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105850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5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年度は例年並みの水準となっており、類似団体の平均も下回る数値となっている。</a:t>
          </a:r>
        </a:p>
        <a:p>
          <a:r>
            <a:rPr kumimoji="1" lang="ja-JP" altLang="en-US" sz="1300">
              <a:latin typeface="ＭＳ Ｐゴシック" panose="020B0600070205080204" pitchFamily="50" charset="-128"/>
              <a:ea typeface="ＭＳ Ｐゴシック" panose="020B0600070205080204" pitchFamily="50" charset="-128"/>
            </a:rPr>
            <a:t>　今後も、業務内容の見直し等による、業務効率化を図りながら、給与水準の適正化に努める。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117929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職員数は、例年ほぼ同程度で推移しており、退職者が出た場合に同数程度の採用を行う形になっている。類似団体の平均を上回っているのは、他団体に比べ人口が少ないことも影響している。</a:t>
          </a:r>
        </a:p>
        <a:p>
          <a:r>
            <a:rPr kumimoji="1" lang="ja-JP" altLang="en-US" sz="1300">
              <a:latin typeface="ＭＳ Ｐゴシック" panose="020B0600070205080204" pitchFamily="50" charset="-128"/>
              <a:ea typeface="ＭＳ Ｐゴシック" panose="020B0600070205080204" pitchFamily="50" charset="-128"/>
            </a:rPr>
            <a:t>　現状として、類似団体の水準からは逸脱している状況ではないが、今後も働き方の見直し等を行い、業務内容の改善を進めることで、住民サービスの低下を招くことなく、適正な職員管理に努める。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161562</xdr:rowOff>
    </xdr:from>
    <xdr:to>
      <xdr:col>81</xdr:col>
      <xdr:colOff>44450</xdr:colOff>
      <xdr:row>60</xdr:row>
      <xdr:rowOff>168456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4856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161562</xdr:rowOff>
    </xdr:from>
    <xdr:to>
      <xdr:col>77</xdr:col>
      <xdr:colOff>44450</xdr:colOff>
      <xdr:row>61</xdr:row>
      <xdr:rowOff>10795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485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10795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5373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61</xdr:row>
      <xdr:rowOff>2177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117656</xdr:rowOff>
    </xdr:from>
    <xdr:to>
      <xdr:col>81</xdr:col>
      <xdr:colOff>95250</xdr:colOff>
      <xdr:row>61</xdr:row>
      <xdr:rowOff>47806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89733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7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110762</xdr:rowOff>
    </xdr:from>
    <xdr:to>
      <xdr:col>77</xdr:col>
      <xdr:colOff>95250</xdr:colOff>
      <xdr:row>61</xdr:row>
      <xdr:rowOff>40912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25689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84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30860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実質公債費比率は、数値の大きかった平成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年度分が当該数値の算出から外れたことにより前年度から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ポイントの減となっており、早期健全化基準である</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％も下回っていることから、町の財政は健全な状況が保たれている。</a:t>
          </a:r>
        </a:p>
        <a:p>
          <a:r>
            <a:rPr kumimoji="1" lang="ja-JP" altLang="en-US" sz="1200">
              <a:latin typeface="ＭＳ Ｐゴシック" panose="020B0600070205080204" pitchFamily="50" charset="-128"/>
              <a:ea typeface="ＭＳ Ｐゴシック" panose="020B0600070205080204" pitchFamily="50" charset="-128"/>
            </a:rPr>
            <a:t>　ただし、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ヵ年平均ではなく単年で比較すると、大型事業の元金償還の開始などにより前年度から微増している。</a:t>
          </a:r>
        </a:p>
        <a:p>
          <a:r>
            <a:rPr kumimoji="1" lang="ja-JP" altLang="en-US" sz="1200">
              <a:latin typeface="ＭＳ Ｐゴシック" panose="020B0600070205080204" pitchFamily="50" charset="-128"/>
              <a:ea typeface="ＭＳ Ｐゴシック" panose="020B0600070205080204" pitchFamily="50" charset="-128"/>
            </a:rPr>
            <a:t>　今後も、事業の有効性・優先度を見極めつつ、華美・過大な執行とならないよう適正な行政運営に努めるとともに、税外収入等の地方債に頼らない一般財源</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の確保を図る。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112304</xdr:rowOff>
    </xdr:from>
    <xdr:to>
      <xdr:col>81</xdr:col>
      <xdr:colOff>44450</xdr:colOff>
      <xdr:row>39</xdr:row>
      <xdr:rowOff>146776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9885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146776</xdr:rowOff>
    </xdr:from>
    <xdr:to>
      <xdr:col>77</xdr:col>
      <xdr:colOff>44450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3332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58057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884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71846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160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61504</xdr:rowOff>
    </xdr:from>
    <xdr:to>
      <xdr:col>81</xdr:col>
      <xdr:colOff>95250</xdr:colOff>
      <xdr:row>39</xdr:row>
      <xdr:rowOff>163104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78031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9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年度においては、地方債現在高の減少や普通交付税額の増などにより、昨年度から</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庁舎を始めとする老朽化が進む施設の更新等を実施する中で、公共施設等総合管理計画等に基づき、町財政に過度な負担を招かない適切な事業執行を図ると共に、財源として地方債を発行する際には、可能な限り交付税措置のあるものを活用するなど、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48119</xdr:rowOff>
    </xdr:from>
    <xdr:to>
      <xdr:col>81</xdr:col>
      <xdr:colOff>44450</xdr:colOff>
      <xdr:row>15</xdr:row>
      <xdr:rowOff>21449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48419"/>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21449</xdr:rowOff>
    </xdr:from>
    <xdr:to>
      <xdr:col>77</xdr:col>
      <xdr:colOff>44450</xdr:colOff>
      <xdr:row>15</xdr:row>
      <xdr:rowOff>162207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9319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162207</xdr:rowOff>
    </xdr:from>
    <xdr:to>
      <xdr:col>72</xdr:col>
      <xdr:colOff>203200</xdr:colOff>
      <xdr:row>16</xdr:row>
      <xdr:rowOff>61807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33957"/>
          <a:ext cx="889000" cy="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61807</xdr:rowOff>
    </xdr:from>
    <xdr:to>
      <xdr:col>68</xdr:col>
      <xdr:colOff>152400</xdr:colOff>
      <xdr:row>17</xdr:row>
      <xdr:rowOff>1623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05007"/>
          <a:ext cx="889000" cy="1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168769</xdr:rowOff>
    </xdr:from>
    <xdr:to>
      <xdr:col>81</xdr:col>
      <xdr:colOff>95250</xdr:colOff>
      <xdr:row>14</xdr:row>
      <xdr:rowOff>98919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45596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4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142099</xdr:rowOff>
    </xdr:from>
    <xdr:to>
      <xdr:col>77</xdr:col>
      <xdr:colOff>95250</xdr:colOff>
      <xdr:row>15</xdr:row>
      <xdr:rowOff>72249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57026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2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111407</xdr:rowOff>
    </xdr:from>
    <xdr:to>
      <xdr:col>73</xdr:col>
      <xdr:colOff>44450</xdr:colOff>
      <xdr:row>16</xdr:row>
      <xdr:rowOff>41557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26334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122273</xdr:rowOff>
    </xdr:from>
    <xdr:to>
      <xdr:col>64</xdr:col>
      <xdr:colOff>152400</xdr:colOff>
      <xdr:row>17</xdr:row>
      <xdr:rowOff>52423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37200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5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144780</xdr:colOff>
      <xdr:row>26</xdr:row>
      <xdr:rowOff>38100</xdr:rowOff>
    </xdr:from>
    <xdr:ext cx="9099176" cy="632460"/>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16280" y="4396740"/>
          <a:ext cx="9099176" cy="632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30509</xdr:rowOff>
    </xdr:from>
    <xdr:to>
      <xdr:col>29</xdr:col>
      <xdr:colOff>127000</xdr:colOff>
      <xdr:row>18</xdr:row>
      <xdr:rowOff>64881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4234"/>
          <a:ext cx="647700" cy="34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64881</xdr:rowOff>
    </xdr:from>
    <xdr:to>
      <xdr:col>26</xdr:col>
      <xdr:colOff>50800</xdr:colOff>
      <xdr:row>18</xdr:row>
      <xdr:rowOff>81291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98606"/>
          <a:ext cx="698500" cy="1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62448</xdr:rowOff>
    </xdr:from>
    <xdr:to>
      <xdr:col>22</xdr:col>
      <xdr:colOff>114300</xdr:colOff>
      <xdr:row>18</xdr:row>
      <xdr:rowOff>81291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96173"/>
          <a:ext cx="6985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62448</xdr:rowOff>
    </xdr:from>
    <xdr:to>
      <xdr:col>18</xdr:col>
      <xdr:colOff>177800</xdr:colOff>
      <xdr:row>18</xdr:row>
      <xdr:rowOff>111058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6173"/>
          <a:ext cx="698500" cy="48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151159</xdr:rowOff>
    </xdr:from>
    <xdr:to>
      <xdr:col>29</xdr:col>
      <xdr:colOff>177800</xdr:colOff>
      <xdr:row>18</xdr:row>
      <xdr:rowOff>81309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3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123236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14081</xdr:rowOff>
    </xdr:from>
    <xdr:to>
      <xdr:col>26</xdr:col>
      <xdr:colOff>101600</xdr:colOff>
      <xdr:row>18</xdr:row>
      <xdr:rowOff>115681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47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100458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4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30491</xdr:rowOff>
    </xdr:from>
    <xdr:to>
      <xdr:col>22</xdr:col>
      <xdr:colOff>165100</xdr:colOff>
      <xdr:row>18</xdr:row>
      <xdr:rowOff>132091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116868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11648</xdr:rowOff>
    </xdr:from>
    <xdr:to>
      <xdr:col>19</xdr:col>
      <xdr:colOff>38100</xdr:colOff>
      <xdr:row>18</xdr:row>
      <xdr:rowOff>113248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98025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60258</xdr:rowOff>
    </xdr:from>
    <xdr:to>
      <xdr:col>15</xdr:col>
      <xdr:colOff>101600</xdr:colOff>
      <xdr:row>18</xdr:row>
      <xdr:rowOff>161858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9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146635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44304</xdr:rowOff>
    </xdr:from>
    <xdr:to>
      <xdr:col>29</xdr:col>
      <xdr:colOff>127000</xdr:colOff>
      <xdr:row>36</xdr:row>
      <xdr:rowOff>69317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97554"/>
          <a:ext cx="647700" cy="2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35579</xdr:rowOff>
    </xdr:from>
    <xdr:to>
      <xdr:col>26</xdr:col>
      <xdr:colOff>50800</xdr:colOff>
      <xdr:row>36</xdr:row>
      <xdr:rowOff>69317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88829"/>
          <a:ext cx="698500" cy="3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17767</xdr:rowOff>
    </xdr:from>
    <xdr:to>
      <xdr:col>22</xdr:col>
      <xdr:colOff>114300</xdr:colOff>
      <xdr:row>36</xdr:row>
      <xdr:rowOff>35579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71017"/>
          <a:ext cx="698500" cy="17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331178</xdr:rowOff>
    </xdr:from>
    <xdr:to>
      <xdr:col>18</xdr:col>
      <xdr:colOff>177800</xdr:colOff>
      <xdr:row>36</xdr:row>
      <xdr:rowOff>17767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41528"/>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336404</xdr:rowOff>
    </xdr:from>
    <xdr:to>
      <xdr:col>29</xdr:col>
      <xdr:colOff>177800</xdr:colOff>
      <xdr:row>36</xdr:row>
      <xdr:rowOff>95104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4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308481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1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18517</xdr:rowOff>
    </xdr:from>
    <xdr:to>
      <xdr:col>26</xdr:col>
      <xdr:colOff>101600</xdr:colOff>
      <xdr:row>36</xdr:row>
      <xdr:rowOff>120117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7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104894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5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327679</xdr:rowOff>
    </xdr:from>
    <xdr:to>
      <xdr:col>22</xdr:col>
      <xdr:colOff>165100</xdr:colOff>
      <xdr:row>36</xdr:row>
      <xdr:rowOff>86379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3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71156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2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309867</xdr:rowOff>
    </xdr:from>
    <xdr:to>
      <xdr:col>19</xdr:col>
      <xdr:colOff>38100</xdr:colOff>
      <xdr:row>36</xdr:row>
      <xdr:rowOff>68567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2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53344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280378</xdr:rowOff>
    </xdr:from>
    <xdr:to>
      <xdr:col>15</xdr:col>
      <xdr:colOff>101600</xdr:colOff>
      <xdr:row>36</xdr:row>
      <xdr:rowOff>39078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9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23855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7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28,183
27,971
9.08
10,212,219
9,647,498
522,458
6,348,885
7,349,988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41802</xdr:rowOff>
    </xdr:from>
    <xdr:to>
      <xdr:col>24</xdr:col>
      <xdr:colOff>63500</xdr:colOff>
      <xdr:row>36</xdr:row>
      <xdr:rowOff>63367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4002"/>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63367</xdr:rowOff>
    </xdr:from>
    <xdr:to>
      <xdr:col>19</xdr:col>
      <xdr:colOff>177800</xdr:colOff>
      <xdr:row>37</xdr:row>
      <xdr:rowOff>9798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5567"/>
          <a:ext cx="889000" cy="1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154559</xdr:rowOff>
    </xdr:from>
    <xdr:to>
      <xdr:col>15</xdr:col>
      <xdr:colOff>50800</xdr:colOff>
      <xdr:row>37</xdr:row>
      <xdr:rowOff>9798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26759"/>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154559</xdr:rowOff>
    </xdr:from>
    <xdr:to>
      <xdr:col>10</xdr:col>
      <xdr:colOff>114300</xdr:colOff>
      <xdr:row>37</xdr:row>
      <xdr:rowOff>24905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6759"/>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162452</xdr:rowOff>
    </xdr:from>
    <xdr:to>
      <xdr:col>24</xdr:col>
      <xdr:colOff>114300</xdr:colOff>
      <xdr:row>36</xdr:row>
      <xdr:rowOff>92602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12567</xdr:rowOff>
    </xdr:from>
    <xdr:to>
      <xdr:col>20</xdr:col>
      <xdr:colOff>38100</xdr:colOff>
      <xdr:row>36</xdr:row>
      <xdr:rowOff>114167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130694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5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130448</xdr:rowOff>
    </xdr:from>
    <xdr:to>
      <xdr:col>15</xdr:col>
      <xdr:colOff>101600</xdr:colOff>
      <xdr:row>37</xdr:row>
      <xdr:rowOff>60598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77125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103759</xdr:rowOff>
    </xdr:from>
    <xdr:to>
      <xdr:col>10</xdr:col>
      <xdr:colOff>165100</xdr:colOff>
      <xdr:row>37</xdr:row>
      <xdr:rowOff>33909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50436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145555</xdr:rowOff>
    </xdr:from>
    <xdr:to>
      <xdr:col>6</xdr:col>
      <xdr:colOff>38100</xdr:colOff>
      <xdr:row>37</xdr:row>
      <xdr:rowOff>75705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92232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169863</xdr:rowOff>
    </xdr:from>
    <xdr:to>
      <xdr:col>24</xdr:col>
      <xdr:colOff>63500</xdr:colOff>
      <xdr:row>57</xdr:row>
      <xdr:rowOff>71374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71063"/>
          <a:ext cx="8382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71374</xdr:rowOff>
    </xdr:from>
    <xdr:to>
      <xdr:col>19</xdr:col>
      <xdr:colOff>177800</xdr:colOff>
      <xdr:row>57</xdr:row>
      <xdr:rowOff>157049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4024"/>
          <a:ext cx="889000" cy="8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157049</xdr:rowOff>
    </xdr:from>
    <xdr:to>
      <xdr:col>15</xdr:col>
      <xdr:colOff>50800</xdr:colOff>
      <xdr:row>58</xdr:row>
      <xdr:rowOff>11252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9699"/>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159639</xdr:rowOff>
    </xdr:from>
    <xdr:to>
      <xdr:col>10</xdr:col>
      <xdr:colOff>114300</xdr:colOff>
      <xdr:row>58</xdr:row>
      <xdr:rowOff>11252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32289"/>
          <a:ext cx="889000" cy="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119063</xdr:rowOff>
    </xdr:from>
    <xdr:to>
      <xdr:col>24</xdr:col>
      <xdr:colOff>114300</xdr:colOff>
      <xdr:row>57</xdr:row>
      <xdr:rowOff>49213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97490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20574</xdr:rowOff>
    </xdr:from>
    <xdr:to>
      <xdr:col>20</xdr:col>
      <xdr:colOff>38100</xdr:colOff>
      <xdr:row>57</xdr:row>
      <xdr:rowOff>122174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113301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106249</xdr:rowOff>
    </xdr:from>
    <xdr:to>
      <xdr:col>15</xdr:col>
      <xdr:colOff>101600</xdr:colOff>
      <xdr:row>58</xdr:row>
      <xdr:rowOff>36399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27526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131902</xdr:rowOff>
    </xdr:from>
    <xdr:to>
      <xdr:col>10</xdr:col>
      <xdr:colOff>165100</xdr:colOff>
      <xdr:row>58</xdr:row>
      <xdr:rowOff>62052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53179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9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108839</xdr:rowOff>
    </xdr:from>
    <xdr:to>
      <xdr:col>6</xdr:col>
      <xdr:colOff>38100</xdr:colOff>
      <xdr:row>58</xdr:row>
      <xdr:rowOff>38989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30116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35779</xdr:rowOff>
    </xdr:from>
    <xdr:to>
      <xdr:col>24</xdr:col>
      <xdr:colOff>63500</xdr:colOff>
      <xdr:row>77</xdr:row>
      <xdr:rowOff>162652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37429"/>
          <a:ext cx="8382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162652</xdr:rowOff>
    </xdr:from>
    <xdr:to>
      <xdr:col>19</xdr:col>
      <xdr:colOff>177800</xdr:colOff>
      <xdr:row>77</xdr:row>
      <xdr:rowOff>165120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4302"/>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165120</xdr:rowOff>
    </xdr:from>
    <xdr:to>
      <xdr:col>15</xdr:col>
      <xdr:colOff>50800</xdr:colOff>
      <xdr:row>78</xdr:row>
      <xdr:rowOff>14153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6770"/>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169190</xdr:rowOff>
    </xdr:from>
    <xdr:to>
      <xdr:col>10</xdr:col>
      <xdr:colOff>114300</xdr:colOff>
      <xdr:row>78</xdr:row>
      <xdr:rowOff>14153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0840"/>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156429</xdr:rowOff>
    </xdr:from>
    <xdr:to>
      <xdr:col>24</xdr:col>
      <xdr:colOff>114300</xdr:colOff>
      <xdr:row>77</xdr:row>
      <xdr:rowOff>86579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7856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3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111852</xdr:rowOff>
    </xdr:from>
    <xdr:to>
      <xdr:col>20</xdr:col>
      <xdr:colOff>38100</xdr:colOff>
      <xdr:row>78</xdr:row>
      <xdr:rowOff>42002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33129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114320</xdr:rowOff>
    </xdr:from>
    <xdr:to>
      <xdr:col>15</xdr:col>
      <xdr:colOff>101600</xdr:colOff>
      <xdr:row>78</xdr:row>
      <xdr:rowOff>44470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35597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134803</xdr:rowOff>
    </xdr:from>
    <xdr:to>
      <xdr:col>10</xdr:col>
      <xdr:colOff>165100</xdr:colOff>
      <xdr:row>78</xdr:row>
      <xdr:rowOff>64953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56080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2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118390</xdr:rowOff>
    </xdr:from>
    <xdr:to>
      <xdr:col>6</xdr:col>
      <xdr:colOff>38100</xdr:colOff>
      <xdr:row>78</xdr:row>
      <xdr:rowOff>48540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39667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112638</xdr:rowOff>
    </xdr:from>
    <xdr:to>
      <xdr:col>24</xdr:col>
      <xdr:colOff>63500</xdr:colOff>
      <xdr:row>98</xdr:row>
      <xdr:rowOff>17573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71838"/>
          <a:ext cx="838200" cy="24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17573</xdr:rowOff>
    </xdr:from>
    <xdr:to>
      <xdr:col>19</xdr:col>
      <xdr:colOff>177800</xdr:colOff>
      <xdr:row>98</xdr:row>
      <xdr:rowOff>20044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19673"/>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20044</xdr:rowOff>
    </xdr:from>
    <xdr:to>
      <xdr:col>15</xdr:col>
      <xdr:colOff>50800</xdr:colOff>
      <xdr:row>98</xdr:row>
      <xdr:rowOff>63619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22144"/>
          <a:ext cx="8890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63619</xdr:rowOff>
    </xdr:from>
    <xdr:to>
      <xdr:col>10</xdr:col>
      <xdr:colOff>114300</xdr:colOff>
      <xdr:row>98</xdr:row>
      <xdr:rowOff>67636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65719"/>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61838</xdr:rowOff>
    </xdr:from>
    <xdr:to>
      <xdr:col>24</xdr:col>
      <xdr:colOff>114300</xdr:colOff>
      <xdr:row>96</xdr:row>
      <xdr:rowOff>163438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2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40265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138223</xdr:rowOff>
    </xdr:from>
    <xdr:to>
      <xdr:col>20</xdr:col>
      <xdr:colOff>38100</xdr:colOff>
      <xdr:row>98</xdr:row>
      <xdr:rowOff>68373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59500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6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140694</xdr:rowOff>
    </xdr:from>
    <xdr:to>
      <xdr:col>15</xdr:col>
      <xdr:colOff>101600</xdr:colOff>
      <xdr:row>98</xdr:row>
      <xdr:rowOff>70844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61971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12819</xdr:rowOff>
    </xdr:from>
    <xdr:to>
      <xdr:col>10</xdr:col>
      <xdr:colOff>165100</xdr:colOff>
      <xdr:row>98</xdr:row>
      <xdr:rowOff>114419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105546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16836</xdr:rowOff>
    </xdr:from>
    <xdr:to>
      <xdr:col>6</xdr:col>
      <xdr:colOff>38100</xdr:colOff>
      <xdr:row>98</xdr:row>
      <xdr:rowOff>118436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109563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108687</xdr:rowOff>
    </xdr:from>
    <xdr:to>
      <xdr:col>55</xdr:col>
      <xdr:colOff>0</xdr:colOff>
      <xdr:row>38</xdr:row>
      <xdr:rowOff>26706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23637"/>
          <a:ext cx="838200" cy="111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108687</xdr:rowOff>
    </xdr:from>
    <xdr:to>
      <xdr:col>50</xdr:col>
      <xdr:colOff>114300</xdr:colOff>
      <xdr:row>38</xdr:row>
      <xdr:rowOff>107598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23637"/>
          <a:ext cx="889000" cy="11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97202</xdr:rowOff>
    </xdr:from>
    <xdr:to>
      <xdr:col>45</xdr:col>
      <xdr:colOff>177800</xdr:colOff>
      <xdr:row>38</xdr:row>
      <xdr:rowOff>107598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612302"/>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97202</xdr:rowOff>
    </xdr:from>
    <xdr:to>
      <xdr:col>41</xdr:col>
      <xdr:colOff>50800</xdr:colOff>
      <xdr:row>38</xdr:row>
      <xdr:rowOff>123763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12302"/>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147356</xdr:rowOff>
    </xdr:from>
    <xdr:to>
      <xdr:col>55</xdr:col>
      <xdr:colOff>50800</xdr:colOff>
      <xdr:row>38</xdr:row>
      <xdr:rowOff>77506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62283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57887</xdr:rowOff>
    </xdr:from>
    <xdr:to>
      <xdr:col>50</xdr:col>
      <xdr:colOff>165100</xdr:colOff>
      <xdr:row>31</xdr:row>
      <xdr:rowOff>159487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150614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6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56798</xdr:rowOff>
    </xdr:from>
    <xdr:to>
      <xdr:col>46</xdr:col>
      <xdr:colOff>38100</xdr:colOff>
      <xdr:row>38</xdr:row>
      <xdr:rowOff>158398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7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149525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6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46402</xdr:rowOff>
    </xdr:from>
    <xdr:to>
      <xdr:col>41</xdr:col>
      <xdr:colOff>101600</xdr:colOff>
      <xdr:row>38</xdr:row>
      <xdr:rowOff>148002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139129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72963</xdr:rowOff>
    </xdr:from>
    <xdr:to>
      <xdr:col>36</xdr:col>
      <xdr:colOff>165100</xdr:colOff>
      <xdr:row>39</xdr:row>
      <xdr:rowOff>3113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165690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67435</xdr:rowOff>
    </xdr:from>
    <xdr:to>
      <xdr:col>55</xdr:col>
      <xdr:colOff>0</xdr:colOff>
      <xdr:row>58</xdr:row>
      <xdr:rowOff>90715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10011535"/>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90474</xdr:rowOff>
    </xdr:from>
    <xdr:to>
      <xdr:col>50</xdr:col>
      <xdr:colOff>114300</xdr:colOff>
      <xdr:row>58</xdr:row>
      <xdr:rowOff>67435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63124"/>
          <a:ext cx="889000" cy="14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90474</xdr:rowOff>
    </xdr:from>
    <xdr:to>
      <xdr:col>45</xdr:col>
      <xdr:colOff>177800</xdr:colOff>
      <xdr:row>58</xdr:row>
      <xdr:rowOff>86738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63124"/>
          <a:ext cx="889000" cy="16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55589</xdr:rowOff>
    </xdr:from>
    <xdr:to>
      <xdr:col>41</xdr:col>
      <xdr:colOff>50800</xdr:colOff>
      <xdr:row>58</xdr:row>
      <xdr:rowOff>86738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99689"/>
          <a:ext cx="889000" cy="3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39915</xdr:rowOff>
    </xdr:from>
    <xdr:to>
      <xdr:col>55</xdr:col>
      <xdr:colOff>50800</xdr:colOff>
      <xdr:row>58</xdr:row>
      <xdr:rowOff>141515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126292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9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16635</xdr:rowOff>
    </xdr:from>
    <xdr:to>
      <xdr:col>50</xdr:col>
      <xdr:colOff>165100</xdr:colOff>
      <xdr:row>58</xdr:row>
      <xdr:rowOff>118235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109362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39674</xdr:rowOff>
    </xdr:from>
    <xdr:to>
      <xdr:col>46</xdr:col>
      <xdr:colOff>38100</xdr:colOff>
      <xdr:row>57</xdr:row>
      <xdr:rowOff>141274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132401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35938</xdr:rowOff>
    </xdr:from>
    <xdr:to>
      <xdr:col>41</xdr:col>
      <xdr:colOff>101600</xdr:colOff>
      <xdr:row>58</xdr:row>
      <xdr:rowOff>137538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128665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4789</xdr:rowOff>
    </xdr:from>
    <xdr:to>
      <xdr:col>36</xdr:col>
      <xdr:colOff>165100</xdr:colOff>
      <xdr:row>58</xdr:row>
      <xdr:rowOff>106389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97516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45386</xdr:rowOff>
    </xdr:from>
    <xdr:to>
      <xdr:col>55</xdr:col>
      <xdr:colOff>0</xdr:colOff>
      <xdr:row>79</xdr:row>
      <xdr:rowOff>92756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89936"/>
          <a:ext cx="8382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68785</xdr:rowOff>
    </xdr:from>
    <xdr:to>
      <xdr:col>50</xdr:col>
      <xdr:colOff>114300</xdr:colOff>
      <xdr:row>79</xdr:row>
      <xdr:rowOff>45386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41885"/>
          <a:ext cx="889000" cy="1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68785</xdr:rowOff>
    </xdr:from>
    <xdr:to>
      <xdr:col>45</xdr:col>
      <xdr:colOff>177800</xdr:colOff>
      <xdr:row>79</xdr:row>
      <xdr:rowOff>98879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41885"/>
          <a:ext cx="889000" cy="2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61731</xdr:rowOff>
    </xdr:from>
    <xdr:to>
      <xdr:col>41</xdr:col>
      <xdr:colOff>50800</xdr:colOff>
      <xdr:row>79</xdr:row>
      <xdr:rowOff>98879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606281"/>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41956</xdr:rowOff>
    </xdr:from>
    <xdr:to>
      <xdr:col>55</xdr:col>
      <xdr:colOff>50800</xdr:colOff>
      <xdr:row>79</xdr:row>
      <xdr:rowOff>143556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128333</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166036</xdr:rowOff>
    </xdr:from>
    <xdr:to>
      <xdr:col>50</xdr:col>
      <xdr:colOff>165100</xdr:colOff>
      <xdr:row>79</xdr:row>
      <xdr:rowOff>96186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87313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3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17985</xdr:rowOff>
    </xdr:from>
    <xdr:to>
      <xdr:col>46</xdr:col>
      <xdr:colOff>38100</xdr:colOff>
      <xdr:row>78</xdr:row>
      <xdr:rowOff>119585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110712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10931</xdr:rowOff>
    </xdr:from>
    <xdr:to>
      <xdr:col>36</xdr:col>
      <xdr:colOff>165100</xdr:colOff>
      <xdr:row>79</xdr:row>
      <xdr:rowOff>112531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103658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4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96504</xdr:rowOff>
    </xdr:from>
    <xdr:to>
      <xdr:col>55</xdr:col>
      <xdr:colOff>0</xdr:colOff>
      <xdr:row>98</xdr:row>
      <xdr:rowOff>101491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98604"/>
          <a:ext cx="8382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168055</xdr:rowOff>
    </xdr:from>
    <xdr:to>
      <xdr:col>50</xdr:col>
      <xdr:colOff>114300</xdr:colOff>
      <xdr:row>98</xdr:row>
      <xdr:rowOff>101491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98705"/>
          <a:ext cx="889000" cy="10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168055</xdr:rowOff>
    </xdr:from>
    <xdr:to>
      <xdr:col>45</xdr:col>
      <xdr:colOff>177800</xdr:colOff>
      <xdr:row>98</xdr:row>
      <xdr:rowOff>88635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98705"/>
          <a:ext cx="889000" cy="9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88635</xdr:rowOff>
    </xdr:from>
    <xdr:to>
      <xdr:col>41</xdr:col>
      <xdr:colOff>50800</xdr:colOff>
      <xdr:row>98</xdr:row>
      <xdr:rowOff>100056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90735"/>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45704</xdr:rowOff>
    </xdr:from>
    <xdr:to>
      <xdr:col>55</xdr:col>
      <xdr:colOff>50800</xdr:colOff>
      <xdr:row>98</xdr:row>
      <xdr:rowOff>147304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132081</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50691</xdr:rowOff>
    </xdr:from>
    <xdr:to>
      <xdr:col>50</xdr:col>
      <xdr:colOff>165100</xdr:colOff>
      <xdr:row>98</xdr:row>
      <xdr:rowOff>152291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143418</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117255</xdr:rowOff>
    </xdr:from>
    <xdr:to>
      <xdr:col>46</xdr:col>
      <xdr:colOff>38100</xdr:colOff>
      <xdr:row>98</xdr:row>
      <xdr:rowOff>47405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63932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37835</xdr:rowOff>
    </xdr:from>
    <xdr:to>
      <xdr:col>41</xdr:col>
      <xdr:colOff>101600</xdr:colOff>
      <xdr:row>98</xdr:row>
      <xdr:rowOff>139435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130562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49256</xdr:rowOff>
    </xdr:from>
    <xdr:to>
      <xdr:col>36</xdr:col>
      <xdr:colOff>165100</xdr:colOff>
      <xdr:row>98</xdr:row>
      <xdr:rowOff>150856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141983</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63233</xdr:rowOff>
    </xdr:from>
    <xdr:to>
      <xdr:col>85</xdr:col>
      <xdr:colOff>127000</xdr:colOff>
      <xdr:row>77</xdr:row>
      <xdr:rowOff>75234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64883"/>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64605</xdr:rowOff>
    </xdr:from>
    <xdr:to>
      <xdr:col>81</xdr:col>
      <xdr:colOff>50800</xdr:colOff>
      <xdr:row>77</xdr:row>
      <xdr:rowOff>75234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6625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64605</xdr:rowOff>
    </xdr:from>
    <xdr:to>
      <xdr:col>76</xdr:col>
      <xdr:colOff>114300</xdr:colOff>
      <xdr:row>77</xdr:row>
      <xdr:rowOff>71985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66255"/>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60702</xdr:rowOff>
    </xdr:from>
    <xdr:to>
      <xdr:col>71</xdr:col>
      <xdr:colOff>177800</xdr:colOff>
      <xdr:row>77</xdr:row>
      <xdr:rowOff>71985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262352"/>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12433</xdr:rowOff>
    </xdr:from>
    <xdr:to>
      <xdr:col>85</xdr:col>
      <xdr:colOff>177800</xdr:colOff>
      <xdr:row>77</xdr:row>
      <xdr:rowOff>114033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162310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9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24434</xdr:rowOff>
    </xdr:from>
    <xdr:to>
      <xdr:col>81</xdr:col>
      <xdr:colOff>101600</xdr:colOff>
      <xdr:row>77</xdr:row>
      <xdr:rowOff>126034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117161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13805</xdr:rowOff>
    </xdr:from>
    <xdr:to>
      <xdr:col>76</xdr:col>
      <xdr:colOff>165100</xdr:colOff>
      <xdr:row>77</xdr:row>
      <xdr:rowOff>115405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106532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21185</xdr:rowOff>
    </xdr:from>
    <xdr:to>
      <xdr:col>72</xdr:col>
      <xdr:colOff>38100</xdr:colOff>
      <xdr:row>77</xdr:row>
      <xdr:rowOff>122785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113912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9902</xdr:rowOff>
    </xdr:from>
    <xdr:to>
      <xdr:col>67</xdr:col>
      <xdr:colOff>101600</xdr:colOff>
      <xdr:row>77</xdr:row>
      <xdr:rowOff>111502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102629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170904</xdr:rowOff>
    </xdr:from>
    <xdr:to>
      <xdr:col>85</xdr:col>
      <xdr:colOff>127000</xdr:colOff>
      <xdr:row>98</xdr:row>
      <xdr:rowOff>85849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01554"/>
          <a:ext cx="838200" cy="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85849</xdr:rowOff>
    </xdr:from>
    <xdr:to>
      <xdr:col>81</xdr:col>
      <xdr:colOff>50800</xdr:colOff>
      <xdr:row>98</xdr:row>
      <xdr:rowOff>119332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87949"/>
          <a:ext cx="889000" cy="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119332</xdr:rowOff>
    </xdr:from>
    <xdr:to>
      <xdr:col>76</xdr:col>
      <xdr:colOff>114300</xdr:colOff>
      <xdr:row>98</xdr:row>
      <xdr:rowOff>124879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21432"/>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69292</xdr:rowOff>
    </xdr:from>
    <xdr:to>
      <xdr:col>71</xdr:col>
      <xdr:colOff>177800</xdr:colOff>
      <xdr:row>98</xdr:row>
      <xdr:rowOff>124879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71392"/>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120104</xdr:rowOff>
    </xdr:from>
    <xdr:to>
      <xdr:col>85</xdr:col>
      <xdr:colOff>177800</xdr:colOff>
      <xdr:row>98</xdr:row>
      <xdr:rowOff>50254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142981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35049</xdr:rowOff>
    </xdr:from>
    <xdr:to>
      <xdr:col>81</xdr:col>
      <xdr:colOff>101600</xdr:colOff>
      <xdr:row>98</xdr:row>
      <xdr:rowOff>136649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153176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68532</xdr:rowOff>
    </xdr:from>
    <xdr:to>
      <xdr:col>76</xdr:col>
      <xdr:colOff>165100</xdr:colOff>
      <xdr:row>98</xdr:row>
      <xdr:rowOff>170132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64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74079</xdr:rowOff>
    </xdr:from>
    <xdr:to>
      <xdr:col>72</xdr:col>
      <xdr:colOff>38100</xdr:colOff>
      <xdr:row>99</xdr:row>
      <xdr:rowOff>4229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166806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18492</xdr:rowOff>
    </xdr:from>
    <xdr:to>
      <xdr:col>67</xdr:col>
      <xdr:colOff>101600</xdr:colOff>
      <xdr:row>98</xdr:row>
      <xdr:rowOff>120092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136619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5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140157</xdr:rowOff>
    </xdr:from>
    <xdr:to>
      <xdr:col>116</xdr:col>
      <xdr:colOff>63500</xdr:colOff>
      <xdr:row>58</xdr:row>
      <xdr:rowOff>140538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8425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140538</xdr:rowOff>
    </xdr:from>
    <xdr:to>
      <xdr:col>111</xdr:col>
      <xdr:colOff>177800</xdr:colOff>
      <xdr:row>58</xdr:row>
      <xdr:rowOff>157150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84638"/>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157150</xdr:rowOff>
    </xdr:from>
    <xdr:to>
      <xdr:col>107</xdr:col>
      <xdr:colOff>50800</xdr:colOff>
      <xdr:row>58</xdr:row>
      <xdr:rowOff>168275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01250"/>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136728</xdr:rowOff>
    </xdr:from>
    <xdr:to>
      <xdr:col>102</xdr:col>
      <xdr:colOff>114300</xdr:colOff>
      <xdr:row>58</xdr:row>
      <xdr:rowOff>168275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8082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89357</xdr:rowOff>
    </xdr:from>
    <xdr:to>
      <xdr:col>116</xdr:col>
      <xdr:colOff>114300</xdr:colOff>
      <xdr:row>59</xdr:row>
      <xdr:rowOff>19507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89738</xdr:rowOff>
    </xdr:from>
    <xdr:to>
      <xdr:col>112</xdr:col>
      <xdr:colOff>38100</xdr:colOff>
      <xdr:row>59</xdr:row>
      <xdr:rowOff>19888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11015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2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106350</xdr:rowOff>
    </xdr:from>
    <xdr:to>
      <xdr:col>107</xdr:col>
      <xdr:colOff>101600</xdr:colOff>
      <xdr:row>59</xdr:row>
      <xdr:rowOff>36500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27627</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4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117475</xdr:rowOff>
    </xdr:from>
    <xdr:to>
      <xdr:col>102</xdr:col>
      <xdr:colOff>165100</xdr:colOff>
      <xdr:row>59</xdr:row>
      <xdr:rowOff>47625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38752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85928</xdr:rowOff>
    </xdr:from>
    <xdr:to>
      <xdr:col>98</xdr:col>
      <xdr:colOff>38100</xdr:colOff>
      <xdr:row>59</xdr:row>
      <xdr:rowOff>16078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7205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2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46983</xdr:rowOff>
    </xdr:from>
    <xdr:to>
      <xdr:col>116</xdr:col>
      <xdr:colOff>63500</xdr:colOff>
      <xdr:row>76</xdr:row>
      <xdr:rowOff>51366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77183"/>
          <a:ext cx="8382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51366</xdr:rowOff>
    </xdr:from>
    <xdr:to>
      <xdr:col>111</xdr:col>
      <xdr:colOff>177800</xdr:colOff>
      <xdr:row>76</xdr:row>
      <xdr:rowOff>81883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81566"/>
          <a:ext cx="8890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54014</xdr:rowOff>
    </xdr:from>
    <xdr:to>
      <xdr:col>107</xdr:col>
      <xdr:colOff>50800</xdr:colOff>
      <xdr:row>76</xdr:row>
      <xdr:rowOff>81883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84214"/>
          <a:ext cx="889000" cy="2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54014</xdr:rowOff>
    </xdr:from>
    <xdr:to>
      <xdr:col>102</xdr:col>
      <xdr:colOff>114300</xdr:colOff>
      <xdr:row>76</xdr:row>
      <xdr:rowOff>60661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84214"/>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167633</xdr:rowOff>
    </xdr:from>
    <xdr:to>
      <xdr:col>116</xdr:col>
      <xdr:colOff>114300</xdr:colOff>
      <xdr:row>76</xdr:row>
      <xdr:rowOff>97783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19061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566</xdr:rowOff>
    </xdr:from>
    <xdr:to>
      <xdr:col>112</xdr:col>
      <xdr:colOff>38100</xdr:colOff>
      <xdr:row>76</xdr:row>
      <xdr:rowOff>102166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118692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8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31083</xdr:rowOff>
    </xdr:from>
    <xdr:to>
      <xdr:col>107</xdr:col>
      <xdr:colOff>101600</xdr:colOff>
      <xdr:row>76</xdr:row>
      <xdr:rowOff>132683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149210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3214</xdr:rowOff>
    </xdr:from>
    <xdr:to>
      <xdr:col>102</xdr:col>
      <xdr:colOff>165100</xdr:colOff>
      <xdr:row>76</xdr:row>
      <xdr:rowOff>104814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121340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9861</xdr:rowOff>
    </xdr:from>
    <xdr:to>
      <xdr:col>98</xdr:col>
      <xdr:colOff>38100</xdr:colOff>
      <xdr:row>76</xdr:row>
      <xdr:rowOff>111461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127988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81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当年度において大きく変動しているものは、</a:t>
          </a:r>
          <a:r>
            <a:rPr kumimoji="1" lang="en-US" altLang="ja-JP" sz="1300">
              <a:latin typeface="ＭＳ Ｐゴシック" panose="020B0600070205080204" pitchFamily="50" charset="-128"/>
              <a:ea typeface="ＭＳ Ｐゴシック" panose="020B0600070205080204" pitchFamily="50" charset="-128"/>
            </a:rPr>
            <a:t>22,767</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％）となっている扶助費、</a:t>
          </a:r>
          <a:r>
            <a:rPr kumimoji="1" lang="en-US" altLang="ja-JP" sz="1300">
              <a:latin typeface="ＭＳ Ｐゴシック" panose="020B0600070205080204" pitchFamily="50" charset="-128"/>
              <a:ea typeface="ＭＳ Ｐゴシック" panose="020B0600070205080204" pitchFamily="50" charset="-128"/>
            </a:rPr>
            <a:t>2,775</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％）となっている維持補修費、</a:t>
          </a:r>
          <a:r>
            <a:rPr kumimoji="1" lang="en-US" altLang="ja-JP" sz="1300">
              <a:latin typeface="ＭＳ Ｐゴシック" panose="020B0600070205080204" pitchFamily="50" charset="-128"/>
              <a:ea typeface="ＭＳ Ｐゴシック" panose="020B0600070205080204" pitchFamily="50" charset="-128"/>
            </a:rPr>
            <a:t>102,719</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-82.1</a:t>
          </a:r>
          <a:r>
            <a:rPr kumimoji="1" lang="ja-JP" altLang="en-US" sz="1300">
              <a:latin typeface="ＭＳ Ｐゴシック" panose="020B0600070205080204" pitchFamily="50" charset="-128"/>
              <a:ea typeface="ＭＳ Ｐゴシック" panose="020B0600070205080204" pitchFamily="50" charset="-128"/>
            </a:rPr>
            <a:t>％）となっている補助費等、となっている。これはそれぞれ、子育て世帯への臨時特別給付金及び住民税非課税世帯臨時特別給付金の給付事業を実施したことによる増、台風で被害を受けた箇所の復旧工事の増、前年度に新型コロナウイルス感染症への経済対策として行った特別定額給付金事業が完了したことによる減、が大きく影響し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その他には、今後整備を予定している役場庁舎の更新等に備えた基金への積立金の増や新型コロナウイルスワクチン接種に係る物件費の増などの影響がそれぞれのグラフに反映されている。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28,183
27,971
9.08
10,212,219
9,647,498
522,458
6,348,885
7,349,988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20066</xdr:rowOff>
    </xdr:from>
    <xdr:to>
      <xdr:col>24</xdr:col>
      <xdr:colOff>63500</xdr:colOff>
      <xdr:row>34</xdr:row>
      <xdr:rowOff>22733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4936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15113</xdr:rowOff>
    </xdr:from>
    <xdr:to>
      <xdr:col>19</xdr:col>
      <xdr:colOff>177800</xdr:colOff>
      <xdr:row>34</xdr:row>
      <xdr:rowOff>20066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4441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15113</xdr:rowOff>
    </xdr:from>
    <xdr:to>
      <xdr:col>15</xdr:col>
      <xdr:colOff>50800</xdr:colOff>
      <xdr:row>34</xdr:row>
      <xdr:rowOff>21209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4441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21209</xdr:rowOff>
    </xdr:from>
    <xdr:to>
      <xdr:col>10</xdr:col>
      <xdr:colOff>114300</xdr:colOff>
      <xdr:row>34</xdr:row>
      <xdr:rowOff>21209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50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143383</xdr:rowOff>
    </xdr:from>
    <xdr:to>
      <xdr:col>24</xdr:col>
      <xdr:colOff>114300</xdr:colOff>
      <xdr:row>34</xdr:row>
      <xdr:rowOff>73533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166260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5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140716</xdr:rowOff>
    </xdr:from>
    <xdr:to>
      <xdr:col>20</xdr:col>
      <xdr:colOff>38100</xdr:colOff>
      <xdr:row>34</xdr:row>
      <xdr:rowOff>70866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87393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135763</xdr:rowOff>
    </xdr:from>
    <xdr:to>
      <xdr:col>15</xdr:col>
      <xdr:colOff>101600</xdr:colOff>
      <xdr:row>34</xdr:row>
      <xdr:rowOff>65913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82440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141859</xdr:rowOff>
    </xdr:from>
    <xdr:to>
      <xdr:col>10</xdr:col>
      <xdr:colOff>165100</xdr:colOff>
      <xdr:row>34</xdr:row>
      <xdr:rowOff>72009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88536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141859</xdr:rowOff>
    </xdr:from>
    <xdr:to>
      <xdr:col>6</xdr:col>
      <xdr:colOff>38100</xdr:colOff>
      <xdr:row>34</xdr:row>
      <xdr:rowOff>72009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88536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143891</xdr:rowOff>
    </xdr:from>
    <xdr:to>
      <xdr:col>24</xdr:col>
      <xdr:colOff>63500</xdr:colOff>
      <xdr:row>58</xdr:row>
      <xdr:rowOff>12179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73641"/>
          <a:ext cx="838200" cy="3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143891</xdr:rowOff>
    </xdr:from>
    <xdr:to>
      <xdr:col>19</xdr:col>
      <xdr:colOff>177800</xdr:colOff>
      <xdr:row>58</xdr:row>
      <xdr:rowOff>62262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73641"/>
          <a:ext cx="889000" cy="43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44713</xdr:rowOff>
    </xdr:from>
    <xdr:to>
      <xdr:col>15</xdr:col>
      <xdr:colOff>50800</xdr:colOff>
      <xdr:row>58</xdr:row>
      <xdr:rowOff>62262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88813"/>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36785</xdr:rowOff>
    </xdr:from>
    <xdr:to>
      <xdr:col>10</xdr:col>
      <xdr:colOff>114300</xdr:colOff>
      <xdr:row>58</xdr:row>
      <xdr:rowOff>44713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0885"/>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132829</xdr:rowOff>
    </xdr:from>
    <xdr:to>
      <xdr:col>24</xdr:col>
      <xdr:colOff>114300</xdr:colOff>
      <xdr:row>58</xdr:row>
      <xdr:rowOff>62979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47756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93091</xdr:rowOff>
    </xdr:from>
    <xdr:to>
      <xdr:col>20</xdr:col>
      <xdr:colOff>38100</xdr:colOff>
      <xdr:row>56</xdr:row>
      <xdr:rowOff>23241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14368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11462</xdr:rowOff>
    </xdr:from>
    <xdr:to>
      <xdr:col>15</xdr:col>
      <xdr:colOff>101600</xdr:colOff>
      <xdr:row>58</xdr:row>
      <xdr:rowOff>113062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104189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165363</xdr:rowOff>
    </xdr:from>
    <xdr:to>
      <xdr:col>10</xdr:col>
      <xdr:colOff>165100</xdr:colOff>
      <xdr:row>58</xdr:row>
      <xdr:rowOff>95513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86640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157435</xdr:rowOff>
    </xdr:from>
    <xdr:to>
      <xdr:col>6</xdr:col>
      <xdr:colOff>38100</xdr:colOff>
      <xdr:row>58</xdr:row>
      <xdr:rowOff>87585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78712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10922</xdr:rowOff>
    </xdr:from>
    <xdr:to>
      <xdr:col>24</xdr:col>
      <xdr:colOff>63500</xdr:colOff>
      <xdr:row>79</xdr:row>
      <xdr:rowOff>16630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4022"/>
          <a:ext cx="838200" cy="1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8903</xdr:rowOff>
    </xdr:from>
    <xdr:to>
      <xdr:col>19</xdr:col>
      <xdr:colOff>177800</xdr:colOff>
      <xdr:row>79</xdr:row>
      <xdr:rowOff>16630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55345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8903</xdr:rowOff>
    </xdr:from>
    <xdr:to>
      <xdr:col>15</xdr:col>
      <xdr:colOff>50800</xdr:colOff>
      <xdr:row>79</xdr:row>
      <xdr:rowOff>73856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53453"/>
          <a:ext cx="889000" cy="6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73856</xdr:rowOff>
    </xdr:from>
    <xdr:to>
      <xdr:col>10</xdr:col>
      <xdr:colOff>114300</xdr:colOff>
      <xdr:row>79</xdr:row>
      <xdr:rowOff>92739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18406"/>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131572</xdr:rowOff>
    </xdr:from>
    <xdr:to>
      <xdr:col>24</xdr:col>
      <xdr:colOff>114300</xdr:colOff>
      <xdr:row>78</xdr:row>
      <xdr:rowOff>61722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46499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137280</xdr:rowOff>
    </xdr:from>
    <xdr:to>
      <xdr:col>20</xdr:col>
      <xdr:colOff>38100</xdr:colOff>
      <xdr:row>79</xdr:row>
      <xdr:rowOff>67430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5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58557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60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129553</xdr:rowOff>
    </xdr:from>
    <xdr:to>
      <xdr:col>15</xdr:col>
      <xdr:colOff>101600</xdr:colOff>
      <xdr:row>79</xdr:row>
      <xdr:rowOff>59703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50830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9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23056</xdr:rowOff>
    </xdr:from>
    <xdr:to>
      <xdr:col>10</xdr:col>
      <xdr:colOff>165100</xdr:colOff>
      <xdr:row>79</xdr:row>
      <xdr:rowOff>124656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6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115783</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6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41939</xdr:rowOff>
    </xdr:from>
    <xdr:to>
      <xdr:col>6</xdr:col>
      <xdr:colOff>38100</xdr:colOff>
      <xdr:row>79</xdr:row>
      <xdr:rowOff>143539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134666</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7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1005</xdr:rowOff>
    </xdr:from>
    <xdr:to>
      <xdr:col>24</xdr:col>
      <xdr:colOff>63500</xdr:colOff>
      <xdr:row>98</xdr:row>
      <xdr:rowOff>139438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3105"/>
          <a:ext cx="838200" cy="13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10475</xdr:rowOff>
    </xdr:from>
    <xdr:to>
      <xdr:col>19</xdr:col>
      <xdr:colOff>177800</xdr:colOff>
      <xdr:row>98</xdr:row>
      <xdr:rowOff>139438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41125"/>
          <a:ext cx="889000" cy="30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10475</xdr:rowOff>
    </xdr:from>
    <xdr:to>
      <xdr:col>15</xdr:col>
      <xdr:colOff>50800</xdr:colOff>
      <xdr:row>98</xdr:row>
      <xdr:rowOff>134573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41125"/>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66368</xdr:rowOff>
    </xdr:from>
    <xdr:to>
      <xdr:col>10</xdr:col>
      <xdr:colOff>114300</xdr:colOff>
      <xdr:row>98</xdr:row>
      <xdr:rowOff>134573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68468"/>
          <a:ext cx="889000" cy="6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121655</xdr:rowOff>
    </xdr:from>
    <xdr:to>
      <xdr:col>24</xdr:col>
      <xdr:colOff>114300</xdr:colOff>
      <xdr:row>98</xdr:row>
      <xdr:rowOff>51805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100082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88638</xdr:rowOff>
    </xdr:from>
    <xdr:to>
      <xdr:col>20</xdr:col>
      <xdr:colOff>38100</xdr:colOff>
      <xdr:row>99</xdr:row>
      <xdr:rowOff>18788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9915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131125</xdr:rowOff>
    </xdr:from>
    <xdr:to>
      <xdr:col>15</xdr:col>
      <xdr:colOff>101600</xdr:colOff>
      <xdr:row>97</xdr:row>
      <xdr:rowOff>61275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77802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83773</xdr:rowOff>
    </xdr:from>
    <xdr:to>
      <xdr:col>10</xdr:col>
      <xdr:colOff>165100</xdr:colOff>
      <xdr:row>99</xdr:row>
      <xdr:rowOff>13923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15568</xdr:rowOff>
    </xdr:from>
    <xdr:to>
      <xdr:col>6</xdr:col>
      <xdr:colOff>38100</xdr:colOff>
      <xdr:row>98</xdr:row>
      <xdr:rowOff>117168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108295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26706</xdr:rowOff>
    </xdr:from>
    <xdr:to>
      <xdr:col>55</xdr:col>
      <xdr:colOff>0</xdr:colOff>
      <xdr:row>39</xdr:row>
      <xdr:rowOff>27360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13256"/>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27360</xdr:rowOff>
    </xdr:from>
    <xdr:to>
      <xdr:col>50</xdr:col>
      <xdr:colOff>114300</xdr:colOff>
      <xdr:row>39</xdr:row>
      <xdr:rowOff>27360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1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27360</xdr:rowOff>
    </xdr:from>
    <xdr:to>
      <xdr:col>45</xdr:col>
      <xdr:colOff>177800</xdr:colOff>
      <xdr:row>39</xdr:row>
      <xdr:rowOff>27360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1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28666</xdr:rowOff>
    </xdr:from>
    <xdr:to>
      <xdr:col>41</xdr:col>
      <xdr:colOff>50800</xdr:colOff>
      <xdr:row>39</xdr:row>
      <xdr:rowOff>27360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43766"/>
          <a:ext cx="889000" cy="17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147356</xdr:rowOff>
    </xdr:from>
    <xdr:to>
      <xdr:col>55</xdr:col>
      <xdr:colOff>50800</xdr:colOff>
      <xdr:row>39</xdr:row>
      <xdr:rowOff>77506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148010</xdr:rowOff>
    </xdr:from>
    <xdr:to>
      <xdr:col>50</xdr:col>
      <xdr:colOff>165100</xdr:colOff>
      <xdr:row>39</xdr:row>
      <xdr:rowOff>78160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69287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148010</xdr:rowOff>
    </xdr:from>
    <xdr:to>
      <xdr:col>46</xdr:col>
      <xdr:colOff>38100</xdr:colOff>
      <xdr:row>39</xdr:row>
      <xdr:rowOff>78160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69287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148010</xdr:rowOff>
    </xdr:from>
    <xdr:to>
      <xdr:col>41</xdr:col>
      <xdr:colOff>101600</xdr:colOff>
      <xdr:row>39</xdr:row>
      <xdr:rowOff>78160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69287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149316</xdr:rowOff>
    </xdr:from>
    <xdr:to>
      <xdr:col>36</xdr:col>
      <xdr:colOff>165100</xdr:colOff>
      <xdr:row>38</xdr:row>
      <xdr:rowOff>79466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95993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6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38234</xdr:rowOff>
    </xdr:from>
    <xdr:to>
      <xdr:col>55</xdr:col>
      <xdr:colOff>0</xdr:colOff>
      <xdr:row>59</xdr:row>
      <xdr:rowOff>47558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53784"/>
          <a:ext cx="8382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47558</xdr:rowOff>
    </xdr:from>
    <xdr:to>
      <xdr:col>50</xdr:col>
      <xdr:colOff>114300</xdr:colOff>
      <xdr:row>59</xdr:row>
      <xdr:rowOff>51624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63108"/>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51624</xdr:rowOff>
    </xdr:from>
    <xdr:to>
      <xdr:col>45</xdr:col>
      <xdr:colOff>177800</xdr:colOff>
      <xdr:row>59</xdr:row>
      <xdr:rowOff>52783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67174"/>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52783</xdr:rowOff>
    </xdr:from>
    <xdr:to>
      <xdr:col>41</xdr:col>
      <xdr:colOff>50800</xdr:colOff>
      <xdr:row>59</xdr:row>
      <xdr:rowOff>57192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6833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158884</xdr:rowOff>
    </xdr:from>
    <xdr:to>
      <xdr:col>55</xdr:col>
      <xdr:colOff>50800</xdr:colOff>
      <xdr:row>59</xdr:row>
      <xdr:rowOff>89034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73811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168208</xdr:rowOff>
    </xdr:from>
    <xdr:to>
      <xdr:col>50</xdr:col>
      <xdr:colOff>165100</xdr:colOff>
      <xdr:row>59</xdr:row>
      <xdr:rowOff>98358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89485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0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824</xdr:rowOff>
    </xdr:from>
    <xdr:to>
      <xdr:col>46</xdr:col>
      <xdr:colOff>38100</xdr:colOff>
      <xdr:row>59</xdr:row>
      <xdr:rowOff>102424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93551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0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1983</xdr:rowOff>
    </xdr:from>
    <xdr:to>
      <xdr:col>41</xdr:col>
      <xdr:colOff>101600</xdr:colOff>
      <xdr:row>59</xdr:row>
      <xdr:rowOff>103583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94710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6392</xdr:rowOff>
    </xdr:from>
    <xdr:to>
      <xdr:col>36</xdr:col>
      <xdr:colOff>165100</xdr:colOff>
      <xdr:row>59</xdr:row>
      <xdr:rowOff>107992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99119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23709</xdr:rowOff>
    </xdr:from>
    <xdr:to>
      <xdr:col>55</xdr:col>
      <xdr:colOff>0</xdr:colOff>
      <xdr:row>77</xdr:row>
      <xdr:rowOff>53747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25359"/>
          <a:ext cx="8382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53747</xdr:rowOff>
    </xdr:from>
    <xdr:to>
      <xdr:col>50</xdr:col>
      <xdr:colOff>114300</xdr:colOff>
      <xdr:row>78</xdr:row>
      <xdr:rowOff>45151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55397"/>
          <a:ext cx="889000" cy="1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45151</xdr:rowOff>
    </xdr:from>
    <xdr:to>
      <xdr:col>45</xdr:col>
      <xdr:colOff>177800</xdr:colOff>
      <xdr:row>78</xdr:row>
      <xdr:rowOff>54111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18251"/>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54111</xdr:rowOff>
    </xdr:from>
    <xdr:to>
      <xdr:col>41</xdr:col>
      <xdr:colOff>50800</xdr:colOff>
      <xdr:row>78</xdr:row>
      <xdr:rowOff>59689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27211"/>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144359</xdr:rowOff>
    </xdr:from>
    <xdr:to>
      <xdr:col>55</xdr:col>
      <xdr:colOff>50800</xdr:colOff>
      <xdr:row>77</xdr:row>
      <xdr:rowOff>74509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122786</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5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2947</xdr:rowOff>
    </xdr:from>
    <xdr:to>
      <xdr:col>50</xdr:col>
      <xdr:colOff>165100</xdr:colOff>
      <xdr:row>77</xdr:row>
      <xdr:rowOff>104547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95674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9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165801</xdr:rowOff>
    </xdr:from>
    <xdr:to>
      <xdr:col>46</xdr:col>
      <xdr:colOff>38100</xdr:colOff>
      <xdr:row>78</xdr:row>
      <xdr:rowOff>95951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87078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3311</xdr:rowOff>
    </xdr:from>
    <xdr:to>
      <xdr:col>41</xdr:col>
      <xdr:colOff>101600</xdr:colOff>
      <xdr:row>78</xdr:row>
      <xdr:rowOff>104911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96038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6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8889</xdr:rowOff>
    </xdr:from>
    <xdr:to>
      <xdr:col>36</xdr:col>
      <xdr:colOff>165100</xdr:colOff>
      <xdr:row>78</xdr:row>
      <xdr:rowOff>110489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101616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140143</xdr:rowOff>
    </xdr:from>
    <xdr:to>
      <xdr:col>55</xdr:col>
      <xdr:colOff>0</xdr:colOff>
      <xdr:row>97</xdr:row>
      <xdr:rowOff>36544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99343"/>
          <a:ext cx="838200" cy="6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21371</xdr:rowOff>
    </xdr:from>
    <xdr:to>
      <xdr:col>50</xdr:col>
      <xdr:colOff>114300</xdr:colOff>
      <xdr:row>97</xdr:row>
      <xdr:rowOff>36544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52021"/>
          <a:ext cx="889000" cy="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21371</xdr:rowOff>
    </xdr:from>
    <xdr:to>
      <xdr:col>45</xdr:col>
      <xdr:colOff>177800</xdr:colOff>
      <xdr:row>97</xdr:row>
      <xdr:rowOff>85807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52021"/>
          <a:ext cx="889000" cy="6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151916</xdr:rowOff>
    </xdr:from>
    <xdr:to>
      <xdr:col>41</xdr:col>
      <xdr:colOff>50800</xdr:colOff>
      <xdr:row>97</xdr:row>
      <xdr:rowOff>85807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11116"/>
          <a:ext cx="889000" cy="10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89343</xdr:rowOff>
    </xdr:from>
    <xdr:to>
      <xdr:col>55</xdr:col>
      <xdr:colOff>50800</xdr:colOff>
      <xdr:row>97</xdr:row>
      <xdr:rowOff>19493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67770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2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157194</xdr:rowOff>
    </xdr:from>
    <xdr:to>
      <xdr:col>50</xdr:col>
      <xdr:colOff>165100</xdr:colOff>
      <xdr:row>97</xdr:row>
      <xdr:rowOff>87344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78471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0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142021</xdr:rowOff>
    </xdr:from>
    <xdr:to>
      <xdr:col>46</xdr:col>
      <xdr:colOff>38100</xdr:colOff>
      <xdr:row>97</xdr:row>
      <xdr:rowOff>72171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63298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35007</xdr:rowOff>
    </xdr:from>
    <xdr:to>
      <xdr:col>41</xdr:col>
      <xdr:colOff>101600</xdr:colOff>
      <xdr:row>97</xdr:row>
      <xdr:rowOff>136607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127734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101116</xdr:rowOff>
    </xdr:from>
    <xdr:to>
      <xdr:col>36</xdr:col>
      <xdr:colOff>165100</xdr:colOff>
      <xdr:row>97</xdr:row>
      <xdr:rowOff>31266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22393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70320</xdr:rowOff>
    </xdr:from>
    <xdr:to>
      <xdr:col>85</xdr:col>
      <xdr:colOff>127000</xdr:colOff>
      <xdr:row>37</xdr:row>
      <xdr:rowOff>77731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13970"/>
          <a:ext cx="8382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77731</xdr:rowOff>
    </xdr:from>
    <xdr:to>
      <xdr:col>81</xdr:col>
      <xdr:colOff>50800</xdr:colOff>
      <xdr:row>37</xdr:row>
      <xdr:rowOff>82055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21381"/>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82055</xdr:rowOff>
    </xdr:from>
    <xdr:to>
      <xdr:col>76</xdr:col>
      <xdr:colOff>114300</xdr:colOff>
      <xdr:row>37</xdr:row>
      <xdr:rowOff>122403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25705"/>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92380</xdr:rowOff>
    </xdr:from>
    <xdr:to>
      <xdr:col>71</xdr:col>
      <xdr:colOff>177800</xdr:colOff>
      <xdr:row>37</xdr:row>
      <xdr:rowOff>122403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36030"/>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19520</xdr:rowOff>
    </xdr:from>
    <xdr:to>
      <xdr:col>85</xdr:col>
      <xdr:colOff>177800</xdr:colOff>
      <xdr:row>37</xdr:row>
      <xdr:rowOff>121120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169397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26931</xdr:rowOff>
    </xdr:from>
    <xdr:to>
      <xdr:col>81</xdr:col>
      <xdr:colOff>101600</xdr:colOff>
      <xdr:row>37</xdr:row>
      <xdr:rowOff>128531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119658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31255</xdr:rowOff>
    </xdr:from>
    <xdr:to>
      <xdr:col>76</xdr:col>
      <xdr:colOff>165100</xdr:colOff>
      <xdr:row>37</xdr:row>
      <xdr:rowOff>132855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123982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71603</xdr:rowOff>
    </xdr:from>
    <xdr:to>
      <xdr:col>72</xdr:col>
      <xdr:colOff>38100</xdr:colOff>
      <xdr:row>38</xdr:row>
      <xdr:rowOff>1753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164330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41580</xdr:rowOff>
    </xdr:from>
    <xdr:to>
      <xdr:col>67</xdr:col>
      <xdr:colOff>101600</xdr:colOff>
      <xdr:row>37</xdr:row>
      <xdr:rowOff>143180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134307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143787</xdr:rowOff>
    </xdr:from>
    <xdr:to>
      <xdr:col>85</xdr:col>
      <xdr:colOff>127000</xdr:colOff>
      <xdr:row>57</xdr:row>
      <xdr:rowOff>150540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916437"/>
          <a:ext cx="8382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143751</xdr:rowOff>
    </xdr:from>
    <xdr:to>
      <xdr:col>81</xdr:col>
      <xdr:colOff>50800</xdr:colOff>
      <xdr:row>57</xdr:row>
      <xdr:rowOff>143787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916401"/>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143751</xdr:rowOff>
    </xdr:from>
    <xdr:to>
      <xdr:col>76</xdr:col>
      <xdr:colOff>114300</xdr:colOff>
      <xdr:row>58</xdr:row>
      <xdr:rowOff>23868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16401"/>
          <a:ext cx="889000" cy="5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23868</xdr:rowOff>
    </xdr:from>
    <xdr:to>
      <xdr:col>71</xdr:col>
      <xdr:colOff>177800</xdr:colOff>
      <xdr:row>58</xdr:row>
      <xdr:rowOff>30804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67968"/>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99740</xdr:rowOff>
    </xdr:from>
    <xdr:to>
      <xdr:col>85</xdr:col>
      <xdr:colOff>177800</xdr:colOff>
      <xdr:row>58</xdr:row>
      <xdr:rowOff>29890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14667</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92987</xdr:rowOff>
    </xdr:from>
    <xdr:to>
      <xdr:col>81</xdr:col>
      <xdr:colOff>101600</xdr:colOff>
      <xdr:row>58</xdr:row>
      <xdr:rowOff>23137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14264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92951</xdr:rowOff>
    </xdr:from>
    <xdr:to>
      <xdr:col>76</xdr:col>
      <xdr:colOff>165100</xdr:colOff>
      <xdr:row>58</xdr:row>
      <xdr:rowOff>23101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14228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144518</xdr:rowOff>
    </xdr:from>
    <xdr:to>
      <xdr:col>72</xdr:col>
      <xdr:colOff>38100</xdr:colOff>
      <xdr:row>58</xdr:row>
      <xdr:rowOff>74668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65795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151454</xdr:rowOff>
    </xdr:from>
    <xdr:to>
      <xdr:col>67</xdr:col>
      <xdr:colOff>101600</xdr:colOff>
      <xdr:row>58</xdr:row>
      <xdr:rowOff>81604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72731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63233</xdr:rowOff>
    </xdr:from>
    <xdr:to>
      <xdr:col>85</xdr:col>
      <xdr:colOff>127000</xdr:colOff>
      <xdr:row>97</xdr:row>
      <xdr:rowOff>75234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93883"/>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64605</xdr:rowOff>
    </xdr:from>
    <xdr:to>
      <xdr:col>81</xdr:col>
      <xdr:colOff>50800</xdr:colOff>
      <xdr:row>97</xdr:row>
      <xdr:rowOff>75234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69525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64605</xdr:rowOff>
    </xdr:from>
    <xdr:to>
      <xdr:col>76</xdr:col>
      <xdr:colOff>114300</xdr:colOff>
      <xdr:row>97</xdr:row>
      <xdr:rowOff>71985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95255"/>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60702</xdr:rowOff>
    </xdr:from>
    <xdr:to>
      <xdr:col>71</xdr:col>
      <xdr:colOff>177800</xdr:colOff>
      <xdr:row>97</xdr:row>
      <xdr:rowOff>71985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691352"/>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12433</xdr:rowOff>
    </xdr:from>
    <xdr:to>
      <xdr:col>85</xdr:col>
      <xdr:colOff>177800</xdr:colOff>
      <xdr:row>97</xdr:row>
      <xdr:rowOff>114033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162310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24434</xdr:rowOff>
    </xdr:from>
    <xdr:to>
      <xdr:col>81</xdr:col>
      <xdr:colOff>101600</xdr:colOff>
      <xdr:row>97</xdr:row>
      <xdr:rowOff>126034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117161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13805</xdr:rowOff>
    </xdr:from>
    <xdr:to>
      <xdr:col>76</xdr:col>
      <xdr:colOff>165100</xdr:colOff>
      <xdr:row>97</xdr:row>
      <xdr:rowOff>115405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106532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21185</xdr:rowOff>
    </xdr:from>
    <xdr:to>
      <xdr:col>72</xdr:col>
      <xdr:colOff>38100</xdr:colOff>
      <xdr:row>97</xdr:row>
      <xdr:rowOff>122785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5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113912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9902</xdr:rowOff>
    </xdr:from>
    <xdr:to>
      <xdr:col>67</xdr:col>
      <xdr:colOff>101600</xdr:colOff>
      <xdr:row>97</xdr:row>
      <xdr:rowOff>111502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102629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前年度からの数値の変動が大きいものは、</a:t>
          </a:r>
          <a:r>
            <a:rPr kumimoji="1" lang="en-US" altLang="ja-JP" sz="1300">
              <a:latin typeface="ＭＳ Ｐゴシック" panose="020B0600070205080204" pitchFamily="50" charset="-128"/>
              <a:ea typeface="ＭＳ Ｐゴシック" panose="020B0600070205080204" pitchFamily="50" charset="-128"/>
            </a:rPr>
            <a:t>23,249</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％）となった民生費、</a:t>
          </a:r>
          <a:r>
            <a:rPr kumimoji="1" lang="en-US" altLang="ja-JP" sz="1300">
              <a:latin typeface="ＭＳ Ｐゴシック" panose="020B0600070205080204" pitchFamily="50" charset="-128"/>
              <a:ea typeface="ＭＳ Ｐゴシック" panose="020B0600070205080204" pitchFamily="50" charset="-128"/>
            </a:rPr>
            <a:t>8,478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+30.3</a:t>
          </a:r>
          <a:r>
            <a:rPr kumimoji="1" lang="ja-JP" altLang="en-US" sz="1300">
              <a:latin typeface="ＭＳ Ｐゴシック" panose="020B0600070205080204" pitchFamily="50" charset="-128"/>
              <a:ea typeface="ＭＳ Ｐゴシック" panose="020B0600070205080204" pitchFamily="50" charset="-128"/>
            </a:rPr>
            <a:t>％）となった衛生費、</a:t>
          </a:r>
          <a:r>
            <a:rPr kumimoji="1" lang="en-US" altLang="ja-JP" sz="1300">
              <a:latin typeface="ＭＳ Ｐゴシック" panose="020B0600070205080204" pitchFamily="50" charset="-128"/>
              <a:ea typeface="ＭＳ Ｐゴシック" panose="020B0600070205080204" pitchFamily="50" charset="-128"/>
            </a:rPr>
            <a:t>100,430</a:t>
          </a:r>
          <a:r>
            <a:rPr kumimoji="1" lang="ja-JP" altLang="en-US" sz="1300">
              <a:latin typeface="ＭＳ Ｐゴシック" panose="020B0600070205080204" pitchFamily="50" charset="-128"/>
              <a:ea typeface="ＭＳ Ｐゴシック" panose="020B0600070205080204" pitchFamily="50" charset="-128"/>
            </a:rPr>
            <a:t>円減（</a:t>
          </a:r>
          <a:r>
            <a:rPr kumimoji="1" lang="en-US" altLang="ja-JP" sz="1300">
              <a:latin typeface="ＭＳ Ｐゴシック" panose="020B0600070205080204" pitchFamily="50" charset="-128"/>
              <a:ea typeface="ＭＳ Ｐゴシック" panose="020B0600070205080204" pitchFamily="50" charset="-128"/>
            </a:rPr>
            <a:t>-65.3</a:t>
          </a:r>
          <a:r>
            <a:rPr kumimoji="1" lang="ja-JP" altLang="en-US" sz="1300">
              <a:latin typeface="ＭＳ Ｐゴシック" panose="020B0600070205080204" pitchFamily="50" charset="-128"/>
              <a:ea typeface="ＭＳ Ｐゴシック" panose="020B0600070205080204" pitchFamily="50" charset="-128"/>
            </a:rPr>
            <a:t>％）となった総務費が挙げられる。これらは、性質別歳出決算分析にて述べた内容と同様に、民生費においては子育て世帯への臨時特別給付金及び住民税非課税世帯臨時特別給付金の給付事業による増、衛生費においては新型コロナウイルスワクチン接種事業による増、総務費においては特別定額給付金事業が完了したことによる減、などが要因となっている。</a:t>
          </a:r>
        </a:p>
        <a:p>
          <a:r>
            <a:rPr kumimoji="1" lang="ja-JP" altLang="en-US" sz="1300">
              <a:latin typeface="ＭＳ Ｐゴシック" panose="020B0600070205080204" pitchFamily="50" charset="-128"/>
              <a:ea typeface="ＭＳ Ｐゴシック" panose="020B0600070205080204" pitchFamily="50" charset="-128"/>
            </a:rPr>
            <a:t>　当年度においては、議会費を除く全ての数値が類似団体と同程度又は若干下回っていることから、二宮町の人口に対する予算規模は小さいことが見て取れる。今後も町民サービスの低下を招くことないよう、あらゆる事業において効果的・効率的な遂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財政調整基金は今後予定されている庁舎等の施設整備へ備えた結果、積立て額が取り崩し額を上回り、標準財政規模比は前年度から</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実質収支額に関しては、地方消費税交付金の増や、翌年度以降に返還予定の国庫金等の増により、前年度から</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百万円の増、標準財政規模に占める割合では</a:t>
          </a:r>
          <a:r>
            <a:rPr kumimoji="1" lang="en-US" altLang="ja-JP" sz="1400">
              <a:latin typeface="ＭＳ ゴシック" pitchFamily="49" charset="-128"/>
              <a:ea typeface="ＭＳ ゴシック" pitchFamily="49" charset="-128"/>
            </a:rPr>
            <a:t>1.63</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一般会計においては、地方消費税交付金の増や、翌年度以降に返還予定の国庫金等の増により実質収支額が増となっており、標準財政規模比についても前年度から</a:t>
          </a:r>
          <a:r>
            <a:rPr kumimoji="1" lang="en-US" altLang="ja-JP" sz="1400">
              <a:latin typeface="ＭＳ ゴシック" pitchFamily="49" charset="-128"/>
              <a:ea typeface="ＭＳ ゴシック" pitchFamily="49" charset="-128"/>
            </a:rPr>
            <a:t>1.63</a:t>
          </a:r>
          <a:r>
            <a:rPr kumimoji="1" lang="ja-JP" altLang="en-US" sz="1400">
              <a:latin typeface="ＭＳ ゴシック" pitchFamily="49" charset="-128"/>
              <a:ea typeface="ＭＳ ゴシック" pitchFamily="49" charset="-128"/>
            </a:rPr>
            <a:t>ポイントの増となっている。</a:t>
          </a:r>
        </a:p>
        <a:p>
          <a:r>
            <a:rPr kumimoji="1" lang="ja-JP" altLang="en-US" sz="1400">
              <a:solidFill>
                <a:schemeClr val="tx1"/>
              </a:solidFill>
              <a:latin typeface="ＭＳ ゴシック" pitchFamily="49" charset="-128"/>
              <a:ea typeface="ＭＳ ゴシック" pitchFamily="49" charset="-128"/>
            </a:rPr>
            <a:t>　介護保険特別会計については、被保険者や要介護認定者数の増により歳出が前年度から増加しているものの、歳入においても保険料や国庫支出金の増があったことから、標準財政規模比は</a:t>
          </a:r>
          <a:r>
            <a:rPr kumimoji="1" lang="en-US" altLang="ja-JP" sz="1400">
              <a:solidFill>
                <a:schemeClr val="tx1"/>
              </a:solidFill>
              <a:latin typeface="ＭＳ ゴシック" pitchFamily="49" charset="-128"/>
              <a:ea typeface="ＭＳ ゴシック" pitchFamily="49" charset="-128"/>
            </a:rPr>
            <a:t>0.19</a:t>
          </a:r>
          <a:r>
            <a:rPr kumimoji="1" lang="ja-JP" altLang="en-US" sz="1400">
              <a:solidFill>
                <a:schemeClr val="tx1"/>
              </a:solidFill>
              <a:latin typeface="ＭＳ ゴシック" pitchFamily="49" charset="-128"/>
              <a:ea typeface="ＭＳ ゴシック" pitchFamily="49" charset="-128"/>
            </a:rPr>
            <a:t>ポイントの増となった。</a:t>
          </a:r>
        </a:p>
        <a:p>
          <a:r>
            <a:rPr kumimoji="1" lang="ja-JP" altLang="en-US" sz="1400">
              <a:solidFill>
                <a:schemeClr val="tx1"/>
              </a:solidFill>
              <a:latin typeface="ＭＳ ゴシック" pitchFamily="49" charset="-128"/>
              <a:ea typeface="ＭＳ ゴシック" pitchFamily="49" charset="-128"/>
            </a:rPr>
            <a:t>　国民健康保険特別会計については、基金への積立てを行わなかったことから前年度から実質収支が増となり、標準財政規模比は</a:t>
          </a:r>
          <a:r>
            <a:rPr kumimoji="1" lang="en-US" altLang="ja-JP" sz="1400">
              <a:solidFill>
                <a:schemeClr val="tx1"/>
              </a:solidFill>
              <a:latin typeface="ＭＳ ゴシック" pitchFamily="49" charset="-128"/>
              <a:ea typeface="ＭＳ ゴシック" pitchFamily="49" charset="-128"/>
            </a:rPr>
            <a:t>0.74</a:t>
          </a:r>
          <a:r>
            <a:rPr kumimoji="1" lang="ja-JP" altLang="en-US" sz="1400">
              <a:solidFill>
                <a:schemeClr val="tx1"/>
              </a:solidFill>
              <a:latin typeface="ＭＳ ゴシック" pitchFamily="49" charset="-128"/>
              <a:ea typeface="ＭＳ ゴシック" pitchFamily="49" charset="-128"/>
            </a:rPr>
            <a:t>ポイントの増となった。</a:t>
          </a:r>
        </a:p>
        <a:p>
          <a:r>
            <a:rPr kumimoji="1" lang="ja-JP" altLang="en-US" sz="1400">
              <a:solidFill>
                <a:schemeClr val="tx1"/>
              </a:solidFill>
              <a:latin typeface="ＭＳ ゴシック" pitchFamily="49" charset="-128"/>
              <a:ea typeface="ＭＳ ゴシック" pitchFamily="49" charset="-128"/>
            </a:rPr>
            <a:t>　下水増事業特別会計については、公課費の増による歳出の増などにより、標準財政規模比は</a:t>
          </a:r>
          <a:r>
            <a:rPr kumimoji="1" lang="en-US" altLang="ja-JP" sz="1400">
              <a:solidFill>
                <a:schemeClr val="tx1"/>
              </a:solidFill>
              <a:latin typeface="ＭＳ ゴシック" pitchFamily="49" charset="-128"/>
              <a:ea typeface="ＭＳ ゴシック" pitchFamily="49" charset="-128"/>
            </a:rPr>
            <a:t>0.11</a:t>
          </a:r>
          <a:r>
            <a:rPr kumimoji="1" lang="ja-JP" altLang="en-US" sz="1400">
              <a:solidFill>
                <a:schemeClr val="tx1"/>
              </a:solidFill>
              <a:latin typeface="ＭＳ ゴシック" pitchFamily="49" charset="-128"/>
              <a:ea typeface="ＭＳ ゴシック" pitchFamily="49" charset="-128"/>
            </a:rPr>
            <a:t>ポイント減となった。</a:t>
          </a:r>
        </a:p>
        <a:p>
          <a:r>
            <a:rPr kumimoji="1" lang="ja-JP" altLang="en-US" sz="1400">
              <a:solidFill>
                <a:schemeClr val="tx1"/>
              </a:solidFill>
              <a:latin typeface="ＭＳ ゴシック" pitchFamily="49" charset="-128"/>
              <a:ea typeface="ＭＳ ゴシック" pitchFamily="49" charset="-128"/>
            </a:rPr>
            <a:t>　後期高齢者医療特別会計については、標準財政規模が増となったことから、標準財政規模比は</a:t>
          </a:r>
          <a:r>
            <a:rPr kumimoji="1" lang="en-US" altLang="ja-JP" sz="1400">
              <a:solidFill>
                <a:schemeClr val="tx1"/>
              </a:solidFill>
              <a:latin typeface="ＭＳ ゴシック" pitchFamily="49" charset="-128"/>
              <a:ea typeface="ＭＳ ゴシック" pitchFamily="49" charset="-128"/>
            </a:rPr>
            <a:t>0.04</a:t>
          </a:r>
          <a:r>
            <a:rPr kumimoji="1" lang="ja-JP" altLang="en-US" sz="1400">
              <a:solidFill>
                <a:schemeClr val="tx1"/>
              </a:solidFill>
              <a:latin typeface="ＭＳ ゴシック" pitchFamily="49" charset="-128"/>
              <a:ea typeface="ＭＳ ゴシック" pitchFamily="49" charset="-128"/>
            </a:rPr>
            <a:t>ポイントの減となった。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10212219</v>
      </c>
      <c r="BO4" s="411"/>
      <c r="BP4" s="411"/>
      <c r="BQ4" s="411"/>
      <c r="BR4" s="411"/>
      <c r="BS4" s="411"/>
      <c r="BT4" s="411"/>
      <c r="BU4" s="412"/>
      <c r="BV4" s="410">
        <v>11925192</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8.1999999999999993</v>
      </c>
      <c r="CU4" s="417"/>
      <c r="CV4" s="417"/>
      <c r="CW4" s="417"/>
      <c r="CX4" s="417"/>
      <c r="CY4" s="417"/>
      <c r="CZ4" s="417"/>
      <c r="DA4" s="418"/>
      <c r="DB4" s="416">
        <v>6.6</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9647498</v>
      </c>
      <c r="BO5" s="448"/>
      <c r="BP5" s="448"/>
      <c r="BQ5" s="448"/>
      <c r="BR5" s="448"/>
      <c r="BS5" s="448"/>
      <c r="BT5" s="448"/>
      <c r="BU5" s="449"/>
      <c r="BV5" s="447">
        <v>11481332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88.5</v>
      </c>
      <c r="CU5" s="445"/>
      <c r="CV5" s="445"/>
      <c r="CW5" s="445"/>
      <c r="CX5" s="445"/>
      <c r="CY5" s="445"/>
      <c r="CZ5" s="445"/>
      <c r="DA5" s="446"/>
      <c r="DB5" s="444">
        <v>93.5</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564721</v>
      </c>
      <c r="BO6" s="448"/>
      <c r="BP6" s="448"/>
      <c r="BQ6" s="448"/>
      <c r="BR6" s="448"/>
      <c r="BS6" s="448"/>
      <c r="BT6" s="448"/>
      <c r="BU6" s="449"/>
      <c r="BV6" s="447">
        <v>443860</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95.1</v>
      </c>
      <c r="CU6" s="485"/>
      <c r="CV6" s="485"/>
      <c r="CW6" s="485"/>
      <c r="CX6" s="485"/>
      <c r="CY6" s="485"/>
      <c r="CZ6" s="485"/>
      <c r="DA6" s="486"/>
      <c r="DB6" s="484">
        <v>100.9</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42263</v>
      </c>
      <c r="BO7" s="448"/>
      <c r="BP7" s="448"/>
      <c r="BQ7" s="448"/>
      <c r="BR7" s="448"/>
      <c r="BS7" s="448"/>
      <c r="BT7" s="448"/>
      <c r="BU7" s="449"/>
      <c r="BV7" s="447">
        <v>52489</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6348885</v>
      </c>
      <c r="CU7" s="448"/>
      <c r="CV7" s="448"/>
      <c r="CW7" s="448"/>
      <c r="CX7" s="448"/>
      <c r="CY7" s="448"/>
      <c r="CZ7" s="448"/>
      <c r="DA7" s="449"/>
      <c r="DB7" s="447">
        <v>5930262</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522458</v>
      </c>
      <c r="BO8" s="448"/>
      <c r="BP8" s="448"/>
      <c r="BQ8" s="448"/>
      <c r="BR8" s="448"/>
      <c r="BS8" s="448"/>
      <c r="BT8" s="448"/>
      <c r="BU8" s="449"/>
      <c r="BV8" s="447">
        <v>391371</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0.7</v>
      </c>
      <c r="CU8" s="488"/>
      <c r="CV8" s="488"/>
      <c r="CW8" s="488"/>
      <c r="CX8" s="488"/>
      <c r="CY8" s="488"/>
      <c r="CZ8" s="488"/>
      <c r="DA8" s="489"/>
      <c r="DB8" s="487">
        <v>0.73</v>
      </c>
      <c r="DC8" s="488"/>
      <c r="DD8" s="488"/>
      <c r="DE8" s="488"/>
      <c r="DF8" s="488"/>
      <c r="DG8" s="488"/>
      <c r="DH8" s="488"/>
      <c r="DI8" s="489"/>
    </row>
    <row r="9" spans="1:119" ht="18.75" customHeight="1" thickBot="1" x14ac:dyDescent="0.25">
      <c r="A9" s="178"/>
      <c r="B9" s="441" t="s">
        <v>113</v>
      </c>
      <c r="C9" s="442"/>
      <c r="D9" s="442"/>
      <c r="E9" s="442"/>
      <c r="F9" s="442"/>
      <c r="G9" s="442"/>
      <c r="H9" s="442"/>
      <c r="I9" s="442"/>
      <c r="J9" s="442"/>
      <c r="K9" s="490"/>
      <c r="L9" s="491" t="s">
        <v>114</v>
      </c>
      <c r="M9" s="492"/>
      <c r="N9" s="492"/>
      <c r="O9" s="492"/>
      <c r="P9" s="492"/>
      <c r="Q9" s="493"/>
      <c r="R9" s="494">
        <v>27564</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94</v>
      </c>
      <c r="AV9" s="480"/>
      <c r="AW9" s="480"/>
      <c r="AX9" s="480"/>
      <c r="AY9" s="481" t="s">
        <v>117</v>
      </c>
      <c r="AZ9" s="482"/>
      <c r="BA9" s="482"/>
      <c r="BB9" s="482"/>
      <c r="BC9" s="482"/>
      <c r="BD9" s="482"/>
      <c r="BE9" s="482"/>
      <c r="BF9" s="482"/>
      <c r="BG9" s="482"/>
      <c r="BH9" s="482"/>
      <c r="BI9" s="482"/>
      <c r="BJ9" s="482"/>
      <c r="BK9" s="482"/>
      <c r="BL9" s="482"/>
      <c r="BM9" s="483"/>
      <c r="BN9" s="447">
        <v>131087</v>
      </c>
      <c r="BO9" s="448"/>
      <c r="BP9" s="448"/>
      <c r="BQ9" s="448"/>
      <c r="BR9" s="448"/>
      <c r="BS9" s="448"/>
      <c r="BT9" s="448"/>
      <c r="BU9" s="449"/>
      <c r="BV9" s="447">
        <v>108802</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8.8000000000000007</v>
      </c>
      <c r="CU9" s="445"/>
      <c r="CV9" s="445"/>
      <c r="CW9" s="445"/>
      <c r="CX9" s="445"/>
      <c r="CY9" s="445"/>
      <c r="CZ9" s="445"/>
      <c r="DA9" s="446"/>
      <c r="DB9" s="444">
        <v>8.9</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28378</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94</v>
      </c>
      <c r="AV10" s="480"/>
      <c r="AW10" s="480"/>
      <c r="AX10" s="480"/>
      <c r="AY10" s="481" t="s">
        <v>121</v>
      </c>
      <c r="AZ10" s="482"/>
      <c r="BA10" s="482"/>
      <c r="BB10" s="482"/>
      <c r="BC10" s="482"/>
      <c r="BD10" s="482"/>
      <c r="BE10" s="482"/>
      <c r="BF10" s="482"/>
      <c r="BG10" s="482"/>
      <c r="BH10" s="482"/>
      <c r="BI10" s="482"/>
      <c r="BJ10" s="482"/>
      <c r="BK10" s="482"/>
      <c r="BL10" s="482"/>
      <c r="BM10" s="483"/>
      <c r="BN10" s="447">
        <v>350011</v>
      </c>
      <c r="BO10" s="448"/>
      <c r="BP10" s="448"/>
      <c r="BQ10" s="448"/>
      <c r="BR10" s="448"/>
      <c r="BS10" s="448"/>
      <c r="BT10" s="448"/>
      <c r="BU10" s="449"/>
      <c r="BV10" s="447">
        <v>229063</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x14ac:dyDescent="0.2">
      <c r="A12" s="178"/>
      <c r="B12" s="507" t="s">
        <v>130</v>
      </c>
      <c r="C12" s="508"/>
      <c r="D12" s="508"/>
      <c r="E12" s="508"/>
      <c r="F12" s="508"/>
      <c r="G12" s="508"/>
      <c r="H12" s="508"/>
      <c r="I12" s="508"/>
      <c r="J12" s="508"/>
      <c r="K12" s="509"/>
      <c r="L12" s="516" t="s">
        <v>131</v>
      </c>
      <c r="M12" s="517"/>
      <c r="N12" s="517"/>
      <c r="O12" s="517"/>
      <c r="P12" s="517"/>
      <c r="Q12" s="518"/>
      <c r="R12" s="519">
        <v>28183</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242000</v>
      </c>
      <c r="BO12" s="448"/>
      <c r="BP12" s="448"/>
      <c r="BQ12" s="448"/>
      <c r="BR12" s="448"/>
      <c r="BS12" s="448"/>
      <c r="BT12" s="448"/>
      <c r="BU12" s="449"/>
      <c r="BV12" s="447">
        <v>327000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139</v>
      </c>
      <c r="N13" s="539"/>
      <c r="O13" s="539"/>
      <c r="P13" s="539"/>
      <c r="Q13" s="540"/>
      <c r="R13" s="531">
        <v>27971</v>
      </c>
      <c r="S13" s="532"/>
      <c r="T13" s="532"/>
      <c r="U13" s="532"/>
      <c r="V13" s="533"/>
      <c r="W13" s="463" t="s">
        <v>140</v>
      </c>
      <c r="X13" s="464"/>
      <c r="Y13" s="464"/>
      <c r="Z13" s="464"/>
      <c r="AA13" s="464"/>
      <c r="AB13" s="454"/>
      <c r="AC13" s="498">
        <v>203</v>
      </c>
      <c r="AD13" s="499"/>
      <c r="AE13" s="499"/>
      <c r="AF13" s="499"/>
      <c r="AG13" s="541"/>
      <c r="AH13" s="498">
        <v>205</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239098</v>
      </c>
      <c r="BO13" s="448"/>
      <c r="BP13" s="448"/>
      <c r="BQ13" s="448"/>
      <c r="BR13" s="448"/>
      <c r="BS13" s="448"/>
      <c r="BT13" s="448"/>
      <c r="BU13" s="449"/>
      <c r="BV13" s="447">
        <v>10865</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4.8</v>
      </c>
      <c r="CU13" s="445"/>
      <c r="CV13" s="445"/>
      <c r="CW13" s="445"/>
      <c r="CX13" s="445"/>
      <c r="CY13" s="445"/>
      <c r="CZ13" s="445"/>
      <c r="DA13" s="446"/>
      <c r="DB13" s="444">
        <v>5.3</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145</v>
      </c>
      <c r="M14" s="529"/>
      <c r="N14" s="529"/>
      <c r="O14" s="529"/>
      <c r="P14" s="529"/>
      <c r="Q14" s="530"/>
      <c r="R14" s="531">
        <v>28321</v>
      </c>
      <c r="S14" s="532"/>
      <c r="T14" s="532"/>
      <c r="U14" s="532"/>
      <c r="V14" s="533"/>
      <c r="W14" s="437"/>
      <c r="X14" s="438"/>
      <c r="Y14" s="438"/>
      <c r="Z14" s="438"/>
      <c r="AA14" s="438"/>
      <c r="AB14" s="427"/>
      <c r="AC14" s="534">
        <v>1.7</v>
      </c>
      <c r="AD14" s="535"/>
      <c r="AE14" s="535"/>
      <c r="AF14" s="535"/>
      <c r="AG14" s="536"/>
      <c r="AH14" s="534">
        <v>1.7</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5.8</v>
      </c>
      <c r="CU14" s="546"/>
      <c r="CV14" s="546"/>
      <c r="CW14" s="546"/>
      <c r="CX14" s="546"/>
      <c r="CY14" s="546"/>
      <c r="CZ14" s="546"/>
      <c r="DA14" s="547"/>
      <c r="DB14" s="545">
        <v>16.600000000000001</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139</v>
      </c>
      <c r="N15" s="539"/>
      <c r="O15" s="539"/>
      <c r="P15" s="539"/>
      <c r="Q15" s="540"/>
      <c r="R15" s="531">
        <v>28077</v>
      </c>
      <c r="S15" s="532"/>
      <c r="T15" s="532"/>
      <c r="U15" s="532"/>
      <c r="V15" s="533"/>
      <c r="W15" s="463" t="s">
        <v>147</v>
      </c>
      <c r="X15" s="464"/>
      <c r="Y15" s="464"/>
      <c r="Z15" s="464"/>
      <c r="AA15" s="464"/>
      <c r="AB15" s="454"/>
      <c r="AC15" s="498">
        <v>2481</v>
      </c>
      <c r="AD15" s="499"/>
      <c r="AE15" s="499"/>
      <c r="AF15" s="499"/>
      <c r="AG15" s="541"/>
      <c r="AH15" s="498">
        <v>2827</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3136651</v>
      </c>
      <c r="BO15" s="411"/>
      <c r="BP15" s="411"/>
      <c r="BQ15" s="411"/>
      <c r="BR15" s="411"/>
      <c r="BS15" s="411"/>
      <c r="BT15" s="411"/>
      <c r="BU15" s="412"/>
      <c r="BV15" s="410">
        <v>3267064</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20.5</v>
      </c>
      <c r="AD16" s="535"/>
      <c r="AE16" s="535"/>
      <c r="AF16" s="535"/>
      <c r="AG16" s="536"/>
      <c r="AH16" s="534">
        <v>22.8</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4882818</v>
      </c>
      <c r="BO16" s="448"/>
      <c r="BP16" s="448"/>
      <c r="BQ16" s="448"/>
      <c r="BR16" s="448"/>
      <c r="BS16" s="448"/>
      <c r="BT16" s="448"/>
      <c r="BU16" s="449"/>
      <c r="BV16" s="447">
        <v>4619876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9404</v>
      </c>
      <c r="AD17" s="499"/>
      <c r="AE17" s="499"/>
      <c r="AF17" s="499"/>
      <c r="AG17" s="541"/>
      <c r="AH17" s="498">
        <v>9369</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3990726</v>
      </c>
      <c r="BO17" s="448"/>
      <c r="BP17" s="448"/>
      <c r="BQ17" s="448"/>
      <c r="BR17" s="448"/>
      <c r="BS17" s="448"/>
      <c r="BT17" s="448"/>
      <c r="BU17" s="449"/>
      <c r="BV17" s="447">
        <v>4142754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157</v>
      </c>
      <c r="C18" s="490"/>
      <c r="D18" s="490"/>
      <c r="E18" s="570"/>
      <c r="F18" s="570"/>
      <c r="G18" s="570"/>
      <c r="H18" s="570"/>
      <c r="I18" s="570"/>
      <c r="J18" s="570"/>
      <c r="K18" s="570"/>
      <c r="L18" s="571">
        <v>9.08</v>
      </c>
      <c r="M18" s="571"/>
      <c r="N18" s="571"/>
      <c r="O18" s="571"/>
      <c r="P18" s="571"/>
      <c r="Q18" s="571"/>
      <c r="R18" s="572"/>
      <c r="S18" s="572"/>
      <c r="T18" s="572"/>
      <c r="U18" s="572"/>
      <c r="V18" s="573"/>
      <c r="W18" s="465"/>
      <c r="X18" s="466"/>
      <c r="Y18" s="466"/>
      <c r="Z18" s="466"/>
      <c r="AA18" s="466"/>
      <c r="AB18" s="457"/>
      <c r="AC18" s="574">
        <v>77.8</v>
      </c>
      <c r="AD18" s="575"/>
      <c r="AE18" s="575"/>
      <c r="AF18" s="575"/>
      <c r="AG18" s="576"/>
      <c r="AH18" s="574">
        <v>75.599999999999994</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5633639</v>
      </c>
      <c r="BO18" s="448"/>
      <c r="BP18" s="448"/>
      <c r="BQ18" s="448"/>
      <c r="BR18" s="448"/>
      <c r="BS18" s="448"/>
      <c r="BT18" s="448"/>
      <c r="BU18" s="449"/>
      <c r="BV18" s="447">
        <v>5587800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159</v>
      </c>
      <c r="C19" s="490"/>
      <c r="D19" s="490"/>
      <c r="E19" s="570"/>
      <c r="F19" s="570"/>
      <c r="G19" s="570"/>
      <c r="H19" s="570"/>
      <c r="I19" s="570"/>
      <c r="J19" s="570"/>
      <c r="K19" s="570"/>
      <c r="L19" s="578">
        <v>3036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7412407</v>
      </c>
      <c r="BO19" s="448"/>
      <c r="BP19" s="448"/>
      <c r="BQ19" s="448"/>
      <c r="BR19" s="448"/>
      <c r="BS19" s="448"/>
      <c r="BT19" s="448"/>
      <c r="BU19" s="449"/>
      <c r="BV19" s="447">
        <v>7119567</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161</v>
      </c>
      <c r="C20" s="490"/>
      <c r="D20" s="490"/>
      <c r="E20" s="570"/>
      <c r="F20" s="570"/>
      <c r="G20" s="570"/>
      <c r="H20" s="570"/>
      <c r="I20" s="570"/>
      <c r="J20" s="570"/>
      <c r="K20" s="570"/>
      <c r="L20" s="578">
        <v>11552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7349988</v>
      </c>
      <c r="BO22" s="411"/>
      <c r="BP22" s="411"/>
      <c r="BQ22" s="411"/>
      <c r="BR22" s="411"/>
      <c r="BS22" s="411"/>
      <c r="BT22" s="411"/>
      <c r="BU22" s="412"/>
      <c r="BV22" s="410">
        <v>7517841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6480951</v>
      </c>
      <c r="BO23" s="448"/>
      <c r="BP23" s="448"/>
      <c r="BQ23" s="448"/>
      <c r="BR23" s="448"/>
      <c r="BS23" s="448"/>
      <c r="BT23" s="448"/>
      <c r="BU23" s="449"/>
      <c r="BV23" s="447">
        <v>6547569</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171</v>
      </c>
      <c r="F24" s="477"/>
      <c r="G24" s="477"/>
      <c r="H24" s="477"/>
      <c r="I24" s="477"/>
      <c r="J24" s="477"/>
      <c r="K24" s="478"/>
      <c r="L24" s="498">
        <v>1</v>
      </c>
      <c r="M24" s="499"/>
      <c r="N24" s="499"/>
      <c r="O24" s="499"/>
      <c r="P24" s="541"/>
      <c r="Q24" s="498">
        <v>7660</v>
      </c>
      <c r="R24" s="499"/>
      <c r="S24" s="499"/>
      <c r="T24" s="499"/>
      <c r="U24" s="499"/>
      <c r="V24" s="541"/>
      <c r="W24" s="593"/>
      <c r="X24" s="594"/>
      <c r="Y24" s="595"/>
      <c r="Z24" s="497" t="s">
        <v>172</v>
      </c>
      <c r="AA24" s="477"/>
      <c r="AB24" s="477"/>
      <c r="AC24" s="477"/>
      <c r="AD24" s="477"/>
      <c r="AE24" s="477"/>
      <c r="AF24" s="477"/>
      <c r="AG24" s="478"/>
      <c r="AH24" s="498">
        <v>196</v>
      </c>
      <c r="AI24" s="499"/>
      <c r="AJ24" s="499"/>
      <c r="AK24" s="499"/>
      <c r="AL24" s="541"/>
      <c r="AM24" s="498">
        <v>573888</v>
      </c>
      <c r="AN24" s="499"/>
      <c r="AO24" s="499"/>
      <c r="AP24" s="499"/>
      <c r="AQ24" s="499"/>
      <c r="AR24" s="541"/>
      <c r="AS24" s="498">
        <v>2928</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2947048</v>
      </c>
      <c r="BO24" s="448"/>
      <c r="BP24" s="448"/>
      <c r="BQ24" s="448"/>
      <c r="BR24" s="448"/>
      <c r="BS24" s="448"/>
      <c r="BT24" s="448"/>
      <c r="BU24" s="449"/>
      <c r="BV24" s="447">
        <v>3216893</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174</v>
      </c>
      <c r="F25" s="477"/>
      <c r="G25" s="477"/>
      <c r="H25" s="477"/>
      <c r="I25" s="477"/>
      <c r="J25" s="477"/>
      <c r="K25" s="478"/>
      <c r="L25" s="498">
        <v>1</v>
      </c>
      <c r="M25" s="499"/>
      <c r="N25" s="499"/>
      <c r="O25" s="499"/>
      <c r="P25" s="541"/>
      <c r="Q25" s="498">
        <v>6320</v>
      </c>
      <c r="R25" s="499"/>
      <c r="S25" s="499"/>
      <c r="T25" s="499"/>
      <c r="U25" s="499"/>
      <c r="V25" s="541"/>
      <c r="W25" s="593"/>
      <c r="X25" s="594"/>
      <c r="Y25" s="595"/>
      <c r="Z25" s="497" t="s">
        <v>175</v>
      </c>
      <c r="AA25" s="477"/>
      <c r="AB25" s="477"/>
      <c r="AC25" s="477"/>
      <c r="AD25" s="477"/>
      <c r="AE25" s="477"/>
      <c r="AF25" s="477"/>
      <c r="AG25" s="478"/>
      <c r="AH25" s="498">
        <v>43</v>
      </c>
      <c r="AI25" s="499"/>
      <c r="AJ25" s="499"/>
      <c r="AK25" s="499"/>
      <c r="AL25" s="541"/>
      <c r="AM25" s="498">
        <v>114294</v>
      </c>
      <c r="AN25" s="499"/>
      <c r="AO25" s="499"/>
      <c r="AP25" s="499"/>
      <c r="AQ25" s="499"/>
      <c r="AR25" s="541"/>
      <c r="AS25" s="498">
        <v>2658</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3021868</v>
      </c>
      <c r="BO25" s="411"/>
      <c r="BP25" s="411"/>
      <c r="BQ25" s="411"/>
      <c r="BR25" s="411"/>
      <c r="BS25" s="411"/>
      <c r="BT25" s="411"/>
      <c r="BU25" s="412"/>
      <c r="BV25" s="410">
        <v>2760368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177</v>
      </c>
      <c r="F26" s="477"/>
      <c r="G26" s="477"/>
      <c r="H26" s="477"/>
      <c r="I26" s="477"/>
      <c r="J26" s="477"/>
      <c r="K26" s="478"/>
      <c r="L26" s="498">
        <v>1</v>
      </c>
      <c r="M26" s="499"/>
      <c r="N26" s="499"/>
      <c r="O26" s="499"/>
      <c r="P26" s="541"/>
      <c r="Q26" s="498">
        <v>5810</v>
      </c>
      <c r="R26" s="499"/>
      <c r="S26" s="499"/>
      <c r="T26" s="499"/>
      <c r="U26" s="499"/>
      <c r="V26" s="541"/>
      <c r="W26" s="593"/>
      <c r="X26" s="594"/>
      <c r="Y26" s="595"/>
      <c r="Z26" s="497" t="s">
        <v>178</v>
      </c>
      <c r="AA26" s="599"/>
      <c r="AB26" s="599"/>
      <c r="AC26" s="599"/>
      <c r="AD26" s="599"/>
      <c r="AE26" s="599"/>
      <c r="AF26" s="599"/>
      <c r="AG26" s="600"/>
      <c r="AH26" s="498">
        <v>4</v>
      </c>
      <c r="AI26" s="499"/>
      <c r="AJ26" s="499"/>
      <c r="AK26" s="499"/>
      <c r="AL26" s="541"/>
      <c r="AM26" s="498">
        <v>11080</v>
      </c>
      <c r="AN26" s="499"/>
      <c r="AO26" s="499"/>
      <c r="AP26" s="499"/>
      <c r="AQ26" s="499"/>
      <c r="AR26" s="541"/>
      <c r="AS26" s="498">
        <v>2770</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180</v>
      </c>
      <c r="BO26" s="448"/>
      <c r="BP26" s="448"/>
      <c r="BQ26" s="448"/>
      <c r="BR26" s="448"/>
      <c r="BS26" s="448"/>
      <c r="BT26" s="448"/>
      <c r="BU26" s="449"/>
      <c r="BV26" s="447" t="s">
        <v>180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3820</v>
      </c>
      <c r="R27" s="499"/>
      <c r="S27" s="499"/>
      <c r="T27" s="499"/>
      <c r="U27" s="499"/>
      <c r="V27" s="541"/>
      <c r="W27" s="593"/>
      <c r="X27" s="594"/>
      <c r="Y27" s="595"/>
      <c r="Z27" s="497" t="s">
        <v>182</v>
      </c>
      <c r="AA27" s="477"/>
      <c r="AB27" s="477"/>
      <c r="AC27" s="477"/>
      <c r="AD27" s="477"/>
      <c r="AE27" s="477"/>
      <c r="AF27" s="477"/>
      <c r="AG27" s="478"/>
      <c r="AH27" s="498">
        <v>2</v>
      </c>
      <c r="AI27" s="499"/>
      <c r="AJ27" s="499"/>
      <c r="AK27" s="499"/>
      <c r="AL27" s="541"/>
      <c r="AM27" s="498" t="s">
        <v>183</v>
      </c>
      <c r="AN27" s="499"/>
      <c r="AO27" s="499"/>
      <c r="AP27" s="499"/>
      <c r="AQ27" s="499"/>
      <c r="AR27" s="541"/>
      <c r="AS27" s="498" t="s">
        <v>183</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t="s">
        <v>185</v>
      </c>
      <c r="BO27" s="567"/>
      <c r="BP27" s="567"/>
      <c r="BQ27" s="567"/>
      <c r="BR27" s="567"/>
      <c r="BS27" s="567"/>
      <c r="BT27" s="567"/>
      <c r="BU27" s="568"/>
      <c r="BV27" s="566" t="s">
        <v>186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187</v>
      </c>
      <c r="F28" s="477"/>
      <c r="G28" s="477"/>
      <c r="H28" s="477"/>
      <c r="I28" s="477"/>
      <c r="J28" s="477"/>
      <c r="K28" s="478"/>
      <c r="L28" s="498">
        <v>1</v>
      </c>
      <c r="M28" s="499"/>
      <c r="N28" s="499"/>
      <c r="O28" s="499"/>
      <c r="P28" s="541"/>
      <c r="Q28" s="498">
        <v>2990</v>
      </c>
      <c r="R28" s="499"/>
      <c r="S28" s="499"/>
      <c r="T28" s="499"/>
      <c r="U28" s="499"/>
      <c r="V28" s="541"/>
      <c r="W28" s="593"/>
      <c r="X28" s="594"/>
      <c r="Y28" s="595"/>
      <c r="Z28" s="497" t="s">
        <v>188</v>
      </c>
      <c r="AA28" s="477"/>
      <c r="AB28" s="477"/>
      <c r="AC28" s="477"/>
      <c r="AD28" s="477"/>
      <c r="AE28" s="477"/>
      <c r="AF28" s="477"/>
      <c r="AG28" s="478"/>
      <c r="AH28" s="498" t="s">
        <v>138</v>
      </c>
      <c r="AI28" s="499"/>
      <c r="AJ28" s="499"/>
      <c r="AK28" s="499"/>
      <c r="AL28" s="541"/>
      <c r="AM28" s="498" t="s">
        <v>189</v>
      </c>
      <c r="AN28" s="499"/>
      <c r="AO28" s="499"/>
      <c r="AP28" s="499"/>
      <c r="AQ28" s="499"/>
      <c r="AR28" s="541"/>
      <c r="AS28" s="498" t="s">
        <v>189</v>
      </c>
      <c r="AT28" s="499"/>
      <c r="AU28" s="499"/>
      <c r="AV28" s="499"/>
      <c r="AW28" s="499"/>
      <c r="AX28" s="500"/>
      <c r="AY28" s="601" t="s">
        <v>190</v>
      </c>
      <c r="AZ28" s="602"/>
      <c r="BA28" s="602"/>
      <c r="BB28" s="603"/>
      <c r="BC28" s="407" t="s">
        <v>48</v>
      </c>
      <c r="BD28" s="408"/>
      <c r="BE28" s="408"/>
      <c r="BF28" s="408"/>
      <c r="BG28" s="408"/>
      <c r="BH28" s="408"/>
      <c r="BI28" s="408"/>
      <c r="BJ28" s="408"/>
      <c r="BK28" s="408"/>
      <c r="BL28" s="408"/>
      <c r="BM28" s="409"/>
      <c r="BN28" s="410">
        <v>941932</v>
      </c>
      <c r="BO28" s="411"/>
      <c r="BP28" s="411"/>
      <c r="BQ28" s="411"/>
      <c r="BR28" s="411"/>
      <c r="BS28" s="411"/>
      <c r="BT28" s="411"/>
      <c r="BU28" s="412"/>
      <c r="BV28" s="410">
        <v>833921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191</v>
      </c>
      <c r="F29" s="477"/>
      <c r="G29" s="477"/>
      <c r="H29" s="477"/>
      <c r="I29" s="477"/>
      <c r="J29" s="477"/>
      <c r="K29" s="478"/>
      <c r="L29" s="498">
        <v>12</v>
      </c>
      <c r="M29" s="499"/>
      <c r="N29" s="499"/>
      <c r="O29" s="499"/>
      <c r="P29" s="541"/>
      <c r="Q29" s="498">
        <v>2830</v>
      </c>
      <c r="R29" s="499"/>
      <c r="S29" s="499"/>
      <c r="T29" s="499"/>
      <c r="U29" s="499"/>
      <c r="V29" s="541"/>
      <c r="W29" s="596"/>
      <c r="X29" s="597"/>
      <c r="Y29" s="598"/>
      <c r="Z29" s="497" t="s">
        <v>192</v>
      </c>
      <c r="AA29" s="477"/>
      <c r="AB29" s="477"/>
      <c r="AC29" s="477"/>
      <c r="AD29" s="477"/>
      <c r="AE29" s="477"/>
      <c r="AF29" s="477"/>
      <c r="AG29" s="478"/>
      <c r="AH29" s="498">
        <v>198</v>
      </c>
      <c r="AI29" s="499"/>
      <c r="AJ29" s="499"/>
      <c r="AK29" s="499"/>
      <c r="AL29" s="541"/>
      <c r="AM29" s="498">
        <v>581242</v>
      </c>
      <c r="AN29" s="499"/>
      <c r="AO29" s="499"/>
      <c r="AP29" s="499"/>
      <c r="AQ29" s="499"/>
      <c r="AR29" s="541"/>
      <c r="AS29" s="498">
        <v>2936</v>
      </c>
      <c r="AT29" s="499"/>
      <c r="AU29" s="499"/>
      <c r="AV29" s="499"/>
      <c r="AW29" s="499"/>
      <c r="AX29" s="500"/>
      <c r="AY29" s="604"/>
      <c r="AZ29" s="605"/>
      <c r="BA29" s="605"/>
      <c r="BB29" s="606"/>
      <c r="BC29" s="481" t="s">
        <v>193</v>
      </c>
      <c r="BD29" s="482"/>
      <c r="BE29" s="482"/>
      <c r="BF29" s="482"/>
      <c r="BG29" s="482"/>
      <c r="BH29" s="482"/>
      <c r="BI29" s="482"/>
      <c r="BJ29" s="482"/>
      <c r="BK29" s="482"/>
      <c r="BL29" s="482"/>
      <c r="BM29" s="483"/>
      <c r="BN29" s="447" t="s">
        <v>186</v>
      </c>
      <c r="BO29" s="448"/>
      <c r="BP29" s="448"/>
      <c r="BQ29" s="448"/>
      <c r="BR29" s="448"/>
      <c r="BS29" s="448"/>
      <c r="BT29" s="448"/>
      <c r="BU29" s="449"/>
      <c r="BV29" s="447" t="s">
        <v>180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194</v>
      </c>
      <c r="X30" s="615"/>
      <c r="Y30" s="615"/>
      <c r="Z30" s="615"/>
      <c r="AA30" s="615"/>
      <c r="AB30" s="615"/>
      <c r="AC30" s="615"/>
      <c r="AD30" s="615"/>
      <c r="AE30" s="615"/>
      <c r="AF30" s="615"/>
      <c r="AG30" s="616"/>
      <c r="AH30" s="574">
        <v>97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1353476</v>
      </c>
      <c r="BO30" s="567"/>
      <c r="BP30" s="567"/>
      <c r="BQ30" s="567"/>
      <c r="BR30" s="567"/>
      <c r="BS30" s="567"/>
      <c r="BT30" s="567"/>
      <c r="BU30" s="568"/>
      <c r="BV30" s="566">
        <v>978580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195</v>
      </c>
      <c r="D32" s="610"/>
      <c r="E32" s="610"/>
      <c r="F32" s="610"/>
      <c r="G32" s="610"/>
      <c r="H32" s="610"/>
      <c r="I32" s="610"/>
      <c r="J32" s="610"/>
      <c r="K32" s="610"/>
      <c r="L32" s="610"/>
      <c r="M32" s="610"/>
      <c r="N32" s="610"/>
      <c r="O32" s="610"/>
      <c r="P32" s="610"/>
      <c r="Q32" s="610"/>
      <c r="R32" s="610"/>
      <c r="S32" s="610"/>
      <c r="U32" s="451" t="s">
        <v>196</v>
      </c>
      <c r="V32" s="451"/>
      <c r="W32" s="451"/>
      <c r="X32" s="451"/>
      <c r="Y32" s="451"/>
      <c r="Z32" s="451"/>
      <c r="AA32" s="451"/>
      <c r="AB32" s="451"/>
      <c r="AC32" s="451"/>
      <c r="AD32" s="451"/>
      <c r="AE32" s="451"/>
      <c r="AF32" s="451"/>
      <c r="AG32" s="451"/>
      <c r="AH32" s="451"/>
      <c r="AI32" s="451"/>
      <c r="AJ32" s="451"/>
      <c r="AK32" s="451"/>
      <c r="AM32" s="451" t="s">
        <v>197</v>
      </c>
      <c r="AN32" s="451"/>
      <c r="AO32" s="451"/>
      <c r="AP32" s="451"/>
      <c r="AQ32" s="451"/>
      <c r="AR32" s="451"/>
      <c r="AS32" s="451"/>
      <c r="AT32" s="451"/>
      <c r="AU32" s="451"/>
      <c r="AV32" s="451"/>
      <c r="AW32" s="451"/>
      <c r="AX32" s="451"/>
      <c r="AY32" s="451"/>
      <c r="AZ32" s="451"/>
      <c r="BA32" s="451"/>
      <c r="BB32" s="451"/>
      <c r="BC32" s="451"/>
      <c r="BE32" s="451" t="s">
        <v>198</v>
      </c>
      <c r="BF32" s="451"/>
      <c r="BG32" s="451"/>
      <c r="BH32" s="451"/>
      <c r="BI32" s="451"/>
      <c r="BJ32" s="451"/>
      <c r="BK32" s="451"/>
      <c r="BL32" s="451"/>
      <c r="BM32" s="451"/>
      <c r="BN32" s="451"/>
      <c r="BO32" s="451"/>
      <c r="BP32" s="451"/>
      <c r="BQ32" s="451"/>
      <c r="BR32" s="451"/>
      <c r="BS32" s="451"/>
      <c r="BT32" s="451"/>
      <c r="BU32" s="451"/>
      <c r="BW32" s="451" t="s">
        <v>199</v>
      </c>
      <c r="BX32" s="451"/>
      <c r="BY32" s="451"/>
      <c r="BZ32" s="451"/>
      <c r="CA32" s="451"/>
      <c r="CB32" s="451"/>
      <c r="CC32" s="451"/>
      <c r="CD32" s="451"/>
      <c r="CE32" s="451"/>
      <c r="CF32" s="451"/>
      <c r="CG32" s="451"/>
      <c r="CH32" s="451"/>
      <c r="CI32" s="451"/>
      <c r="CJ32" s="451"/>
      <c r="CK32" s="451"/>
      <c r="CL32" s="451"/>
      <c r="CM32" s="451"/>
      <c r="CO32" s="451" t="s">
        <v>200</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201</v>
      </c>
      <c r="D33" s="471"/>
      <c r="E33" s="436" t="s">
        <v>202</v>
      </c>
      <c r="F33" s="436"/>
      <c r="G33" s="436"/>
      <c r="H33" s="436"/>
      <c r="I33" s="436"/>
      <c r="J33" s="436"/>
      <c r="K33" s="436"/>
      <c r="L33" s="436"/>
      <c r="M33" s="436"/>
      <c r="N33" s="436"/>
      <c r="O33" s="436"/>
      <c r="P33" s="436"/>
      <c r="Q33" s="436"/>
      <c r="R33" s="436"/>
      <c r="S33" s="436"/>
      <c r="T33" s="203"/>
      <c r="U33" s="471" t="s">
        <v>203</v>
      </c>
      <c r="V33" s="471"/>
      <c r="W33" s="436" t="s">
        <v>202</v>
      </c>
      <c r="X33" s="436"/>
      <c r="Y33" s="436"/>
      <c r="Z33" s="436"/>
      <c r="AA33" s="436"/>
      <c r="AB33" s="436"/>
      <c r="AC33" s="436"/>
      <c r="AD33" s="436"/>
      <c r="AE33" s="436"/>
      <c r="AF33" s="436"/>
      <c r="AG33" s="436"/>
      <c r="AH33" s="436"/>
      <c r="AI33" s="436"/>
      <c r="AJ33" s="436"/>
      <c r="AK33" s="436"/>
      <c r="AL33" s="203"/>
      <c r="AM33" s="471" t="s">
        <v>203</v>
      </c>
      <c r="AN33" s="471"/>
      <c r="AO33" s="436" t="s">
        <v>204</v>
      </c>
      <c r="AP33" s="436"/>
      <c r="AQ33" s="436"/>
      <c r="AR33" s="436"/>
      <c r="AS33" s="436"/>
      <c r="AT33" s="436"/>
      <c r="AU33" s="436"/>
      <c r="AV33" s="436"/>
      <c r="AW33" s="436"/>
      <c r="AX33" s="436"/>
      <c r="AY33" s="436"/>
      <c r="AZ33" s="436"/>
      <c r="BA33" s="436"/>
      <c r="BB33" s="436"/>
      <c r="BC33" s="436"/>
      <c r="BD33" s="204"/>
      <c r="BE33" s="436" t="s">
        <v>205</v>
      </c>
      <c r="BF33" s="436"/>
      <c r="BG33" s="436" t="s">
        <v>206</v>
      </c>
      <c r="BH33" s="436"/>
      <c r="BI33" s="436"/>
      <c r="BJ33" s="436"/>
      <c r="BK33" s="436"/>
      <c r="BL33" s="436"/>
      <c r="BM33" s="436"/>
      <c r="BN33" s="436"/>
      <c r="BO33" s="436"/>
      <c r="BP33" s="436"/>
      <c r="BQ33" s="436"/>
      <c r="BR33" s="436"/>
      <c r="BS33" s="436"/>
      <c r="BT33" s="436"/>
      <c r="BU33" s="436"/>
      <c r="BV33" s="204"/>
      <c r="BW33" s="471" t="s">
        <v>205</v>
      </c>
      <c r="BX33" s="471"/>
      <c r="BY33" s="436" t="s">
        <v>207</v>
      </c>
      <c r="BZ33" s="436"/>
      <c r="CA33" s="436"/>
      <c r="CB33" s="436"/>
      <c r="CC33" s="436"/>
      <c r="CD33" s="436"/>
      <c r="CE33" s="436"/>
      <c r="CF33" s="436"/>
      <c r="CG33" s="436"/>
      <c r="CH33" s="436"/>
      <c r="CI33" s="436"/>
      <c r="CJ33" s="436"/>
      <c r="CK33" s="436"/>
      <c r="CL33" s="436"/>
      <c r="CM33" s="436"/>
      <c r="CN33" s="203"/>
      <c r="CO33" s="471" t="s">
        <v>208</v>
      </c>
      <c r="CP33" s="471"/>
      <c r="CQ33" s="436" t="s">
        <v>209</v>
      </c>
      <c r="CR33" s="436"/>
      <c r="CS33" s="436"/>
      <c r="CT33" s="436"/>
      <c r="CU33" s="436"/>
      <c r="CV33" s="436"/>
      <c r="CW33" s="436"/>
      <c r="CX33" s="436"/>
      <c r="CY33" s="436"/>
      <c r="CZ33" s="436"/>
      <c r="DA33" s="436"/>
      <c r="DB33" s="436"/>
      <c r="DC33" s="436"/>
      <c r="DD33" s="436"/>
      <c r="DE33" s="436"/>
      <c r="DF33" s="203"/>
      <c r="DG33" s="636" t="s">
        <v>210</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5</v>
      </c>
      <c r="BF34" s="637"/>
      <c r="BG34" s="638" t="str">
        <f>IF('各会計、関係団体の財政状況及び健全化判断比率'!B31="","",'各会計、関係団体の財政状況及び健全化判断比率'!B31)</f>
        <v>下水道事業特別会計</v>
      </c>
      <c r="BH34" s="638"/>
      <c r="BI34" s="638"/>
      <c r="BJ34" s="638"/>
      <c r="BK34" s="638"/>
      <c r="BL34" s="638"/>
      <c r="BM34" s="638"/>
      <c r="BN34" s="638"/>
      <c r="BO34" s="638"/>
      <c r="BP34" s="638"/>
      <c r="BQ34" s="638"/>
      <c r="BR34" s="638"/>
      <c r="BS34" s="638"/>
      <c r="BT34" s="638"/>
      <c r="BU34" s="638"/>
      <c r="BV34" s="178"/>
      <c r="BW34" s="637">
        <f>IF(BY34="","",MAX(C34:D43,U34:V43,AM34:AN43,BE34:BF43)+1)</f>
        <v>6</v>
      </c>
      <c r="BX34" s="637"/>
      <c r="BY34" s="638" t="str">
        <f>IF('各会計、関係団体の財政状況及び健全化判断比率'!B68="","",'各会計、関係団体の財政状況及び健全化判断比率'!B68)</f>
        <v>神奈川県後期高齢者医療広域連合（一般会計）</v>
      </c>
      <c r="BZ34" s="638"/>
      <c r="CA34" s="638"/>
      <c r="CB34" s="638"/>
      <c r="CC34" s="638"/>
      <c r="CD34" s="638"/>
      <c r="CE34" s="638"/>
      <c r="CF34" s="638"/>
      <c r="CG34" s="638"/>
      <c r="CH34" s="638"/>
      <c r="CI34" s="638"/>
      <c r="CJ34" s="638"/>
      <c r="CK34" s="638"/>
      <c r="CL34" s="638"/>
      <c r="CM34" s="638"/>
      <c r="CN34" s="178"/>
      <c r="CO34" s="637">
        <f>IF(CQ34="","",MAX(C34:D43,U34:V43,AM34:AN43,BE34:BF43,BW34:BX43)+1)</f>
        <v>10</v>
      </c>
      <c r="CP34" s="637"/>
      <c r="CQ34" s="638" t="str">
        <f>IF('各会計、関係団体の財政状況及び健全化判断比率'!BS7="","",'各会計、関係団体の財政状況及び健全化判断比率'!BS7)</f>
        <v>二宮町土地開発公社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7</v>
      </c>
      <c r="BX35" s="637"/>
      <c r="BY35" s="638" t="str">
        <f>IF('各会計、関係団体の財政状況及び健全化判断比率'!B69="","",'各会計、関係団体の財政状況及び健全化判断比率'!B69)</f>
        <v>神奈川県後期高齢者医療広域連合（事業会計）</v>
      </c>
      <c r="BZ35" s="638"/>
      <c r="CA35" s="638"/>
      <c r="CB35" s="638"/>
      <c r="CC35" s="638"/>
      <c r="CD35" s="638"/>
      <c r="CE35" s="638"/>
      <c r="CF35" s="638"/>
      <c r="CG35" s="638"/>
      <c r="CH35" s="638"/>
      <c r="CI35" s="638"/>
      <c r="CJ35" s="638"/>
      <c r="CK35" s="638"/>
      <c r="CL35" s="638"/>
      <c r="CM35" s="638"/>
      <c r="CN35" s="178"/>
      <c r="CO35" s="637">
        <f t="shared" ref="CO35:CO43" si="3">IF(CQ35="","",CO34+1)</f>
        <v>11</v>
      </c>
      <c r="CP35" s="637"/>
      <c r="CQ35" s="638" t="str">
        <f>IF('各会計、関係団体の財政状況及び健全化判断比率'!BS8="","",'各会計、関係団体の財政状況及び健全化判断比率'!BS8)</f>
        <v>（公財）かながわ海岸美化財団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8</v>
      </c>
      <c r="BX36" s="637"/>
      <c r="BY36" s="638" t="str">
        <f>IF('各会計、関係団体の財政状況及び健全化判断比率'!B70="","",'各会計、関係団体の財政状況及び健全化判断比率'!B70)</f>
        <v>神奈川県市町村職員退職手当組合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9</v>
      </c>
      <c r="BX37" s="637"/>
      <c r="BY37" s="638" t="str">
        <f>IF('各会計、関係団体の財政状況及び健全化判断比率'!B71="","",'各会計、関係団体の財政状況及び健全化判断比率'!B71)</f>
        <v>神奈川県町村情報システム共同事業組合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211</v>
      </c>
      <c r="E46" s="640" t="s">
        <v>212</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213</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214</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215</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216</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217</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218</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609</v>
      </c>
    </row>
    <row r="54" spans="5:113" x14ac:dyDescent="0.2"/>
    <row r="55" spans="5:113" x14ac:dyDescent="0.2"/>
    <row r="56" spans="5:113" x14ac:dyDescent="0.2"/>
  </sheetData>
  <sheetProtection algorithmName="SHA-512" hashValue="hbofiktEjkoKksiI1aRC66eWnAvj8tL9IrZ7z7rXbz3aT7FpBVoiSb3xfqy2LsGo1eYWNS96QK5NMNwkkxr5Ug==" saltValue="qxS2H9R7oKZ4E1IbGaAho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51"/>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2">
      <c r="A34" s="22"/>
      <c r="B34" s="31"/>
      <c r="C34" s="1216" t="s">
        <v>584</v>
      </c>
      <c r="D34" s="1216"/>
      <c r="E34" s="1217"/>
      <c r="F34" s="32">
        <v>4.5599999999999996</v>
      </c>
      <c r="G34" s="33">
        <v>4.3600000000000003</v>
      </c>
      <c r="H34" s="33">
        <v>4.91</v>
      </c>
      <c r="I34" s="33">
        <v>6.59</v>
      </c>
      <c r="J34" s="34">
        <v>8.2200000000000006</v>
      </c>
      <c r="K34" s="22"/>
      <c r="L34" s="22"/>
      <c r="M34" s="22"/>
      <c r="N34" s="22"/>
      <c r="O34" s="22"/>
      <c r="P34" s="22"/>
    </row>
    <row r="35" spans="1:16" ht="39" customHeight="1" x14ac:dyDescent="0.2">
      <c r="A35" s="22"/>
      <c r="B35" s="35"/>
      <c r="C35" s="1210" t="s">
        <v>585</v>
      </c>
      <c r="D35" s="1211"/>
      <c r="E35" s="1212"/>
      <c r="F35" s="36">
        <v>1.33</v>
      </c>
      <c r="G35" s="37">
        <v>0.97</v>
      </c>
      <c r="H35" s="37">
        <v>1.1000000000000001</v>
      </c>
      <c r="I35" s="37">
        <v>1.19</v>
      </c>
      <c r="J35" s="38">
        <v>1.38</v>
      </c>
      <c r="K35" s="22"/>
      <c r="L35" s="22"/>
      <c r="M35" s="22"/>
      <c r="N35" s="22"/>
      <c r="O35" s="22"/>
      <c r="P35" s="22"/>
    </row>
    <row r="36" spans="1:16" ht="39" customHeight="1" x14ac:dyDescent="0.2">
      <c r="A36" s="22"/>
      <c r="B36" s="35"/>
      <c r="C36" s="1210" t="s">
        <v>586</v>
      </c>
      <c r="D36" s="1211"/>
      <c r="E36" s="1212"/>
      <c r="F36" s="36">
        <v>2.3199999999999998</v>
      </c>
      <c r="G36" s="37">
        <v>0.37</v>
      </c>
      <c r="H36" s="37">
        <v>0.63</v>
      </c>
      <c r="I36" s="37">
        <v>0.45</v>
      </c>
      <c r="J36" s="38">
        <v>1.19</v>
      </c>
      <c r="K36" s="22"/>
      <c r="L36" s="22"/>
      <c r="M36" s="22"/>
      <c r="N36" s="22"/>
      <c r="O36" s="22"/>
      <c r="P36" s="22"/>
    </row>
    <row r="37" spans="1:16" ht="39" customHeight="1" x14ac:dyDescent="0.2">
      <c r="A37" s="22"/>
      <c r="B37" s="35"/>
      <c r="C37" s="1210" t="s">
        <v>587</v>
      </c>
      <c r="D37" s="1211"/>
      <c r="E37" s="1212"/>
      <c r="F37" s="36">
        <v>0.22</v>
      </c>
      <c r="G37" s="37">
        <v>0.09</v>
      </c>
      <c r="H37" s="37">
        <v>0.2</v>
      </c>
      <c r="I37" s="37">
        <v>0.36</v>
      </c>
      <c r="J37" s="38">
        <v>0.25</v>
      </c>
      <c r="K37" s="22"/>
      <c r="L37" s="22"/>
      <c r="M37" s="22"/>
      <c r="N37" s="22"/>
      <c r="O37" s="22"/>
      <c r="P37" s="22"/>
    </row>
    <row r="38" spans="1:16" ht="39" customHeight="1" x14ac:dyDescent="0.2">
      <c r="A38" s="22"/>
      <c r="B38" s="35"/>
      <c r="C38" s="1210" t="s">
        <v>588</v>
      </c>
      <c r="D38" s="1211"/>
      <c r="E38" s="1212"/>
      <c r="F38" s="36">
        <v>0.59</v>
      </c>
      <c r="G38" s="37">
        <v>0.41</v>
      </c>
      <c r="H38" s="37">
        <v>0.66</v>
      </c>
      <c r="I38" s="37">
        <v>0.09</v>
      </c>
      <c r="J38" s="38">
        <v>0.05</v>
      </c>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589</v>
      </c>
      <c r="D42" s="1211"/>
      <c r="E42" s="1212"/>
      <c r="F42" s="36" t="s">
        <v>537</v>
      </c>
      <c r="G42" s="37" t="s">
        <v>537</v>
      </c>
      <c r="H42" s="37" t="s">
        <v>537</v>
      </c>
      <c r="I42" s="37" t="s">
        <v>537</v>
      </c>
      <c r="J42" s="38" t="s">
        <v>537</v>
      </c>
      <c r="K42" s="22"/>
      <c r="L42" s="22"/>
      <c r="M42" s="22"/>
      <c r="N42" s="22"/>
      <c r="O42" s="22"/>
      <c r="P42" s="22"/>
    </row>
    <row r="43" spans="1:16" ht="39" customHeight="1" thickBot="1" x14ac:dyDescent="0.25">
      <c r="A43" s="22"/>
      <c r="B43" s="40"/>
      <c r="C43" s="1213" t="s">
        <v>590</v>
      </c>
      <c r="D43" s="1214"/>
      <c r="E43" s="1215"/>
      <c r="F43" s="41" t="s">
        <v>537</v>
      </c>
      <c r="G43" s="42" t="s">
        <v>537</v>
      </c>
      <c r="H43" s="42" t="s">
        <v>537</v>
      </c>
      <c r="I43" s="42" t="s">
        <v>537</v>
      </c>
      <c r="J43" s="43" t="s">
        <v>537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6" spans="1:16" ht="13.5" hidden="1" customHeight="1" x14ac:dyDescent="0.2"/>
    <row r="47" spans="1:16" ht="13.5" hidden="1" customHeight="1" x14ac:dyDescent="0.2"/>
    <row r="48" spans="1:16" ht="13.5" hidden="1" customHeight="1" x14ac:dyDescent="0.2"/>
    <row r="49" ht="13.5" hidden="1" customHeight="1" x14ac:dyDescent="0.2"/>
    <row r="50" ht="13.5" hidden="1" customHeight="1" x14ac:dyDescent="0.2"/>
    <row r="51" ht="13.5" hidden="1" customHeight="1" x14ac:dyDescent="0.2"/>
  </sheetData>
  <sheetProtection algorithmName="SHA-512" hashValue="/unkxKfCC6RZRmCHAIyhxeP7YOBwgj/dHcTrq5QSBFqGAZmH4p9v1lvyJl+CUY91Yq9c5m5zc+BNSzSlCL6tOw==" saltValue="/Qw10hFlWgNmdfpFSs9k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674</v>
      </c>
      <c r="L45" s="60">
        <v>652</v>
      </c>
      <c r="M45" s="60">
        <v>659</v>
      </c>
      <c r="N45" s="60">
        <v>636</v>
      </c>
      <c r="O45" s="61">
        <v>653</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537</v>
      </c>
      <c r="L46" s="64" t="s">
        <v>537</v>
      </c>
      <c r="M46" s="64" t="s">
        <v>537</v>
      </c>
      <c r="N46" s="64" t="s">
        <v>537</v>
      </c>
      <c r="O46" s="65" t="s">
        <v>537</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537</v>
      </c>
      <c r="L47" s="64" t="s">
        <v>537</v>
      </c>
      <c r="M47" s="64" t="s">
        <v>537</v>
      </c>
      <c r="N47" s="64" t="s">
        <v>537</v>
      </c>
      <c r="O47" s="65" t="s">
        <v>537</v>
      </c>
      <c r="P47" s="48"/>
      <c r="Q47" s="48"/>
      <c r="R47" s="48"/>
      <c r="S47" s="48"/>
      <c r="T47" s="48"/>
      <c r="U47" s="48"/>
    </row>
    <row r="48" spans="1:21" ht="30.75" customHeight="1" x14ac:dyDescent="0.2">
      <c r="A48" s="48"/>
      <c r="B48" s="1220"/>
      <c r="C48" s="1221"/>
      <c r="D48" s="62"/>
      <c r="E48" s="1226" t="s">
        <v>15</v>
      </c>
      <c r="F48" s="1226"/>
      <c r="G48" s="1226"/>
      <c r="H48" s="1226"/>
      <c r="I48" s="1226"/>
      <c r="J48" s="1227"/>
      <c r="K48" s="63">
        <v>373</v>
      </c>
      <c r="L48" s="64">
        <v>364</v>
      </c>
      <c r="M48" s="64">
        <v>278</v>
      </c>
      <c r="N48" s="64">
        <v>266</v>
      </c>
      <c r="O48" s="65">
        <v>285</v>
      </c>
      <c r="P48" s="48"/>
      <c r="Q48" s="48"/>
      <c r="R48" s="48"/>
      <c r="S48" s="48"/>
      <c r="T48" s="48"/>
      <c r="U48" s="48"/>
    </row>
    <row r="49" spans="1:21" ht="30.75" customHeight="1" x14ac:dyDescent="0.2">
      <c r="A49" s="48"/>
      <c r="B49" s="1220"/>
      <c r="C49" s="1221"/>
      <c r="D49" s="62"/>
      <c r="E49" s="1226" t="s">
        <v>16</v>
      </c>
      <c r="F49" s="1226"/>
      <c r="G49" s="1226"/>
      <c r="H49" s="1226"/>
      <c r="I49" s="1226"/>
      <c r="J49" s="1227"/>
      <c r="K49" s="63" t="s">
        <v>537</v>
      </c>
      <c r="L49" s="64" t="s">
        <v>537</v>
      </c>
      <c r="M49" s="64" t="s">
        <v>537</v>
      </c>
      <c r="N49" s="64" t="s">
        <v>537</v>
      </c>
      <c r="O49" s="65" t="s">
        <v>537</v>
      </c>
      <c r="P49" s="48"/>
      <c r="Q49" s="48"/>
      <c r="R49" s="48"/>
      <c r="S49" s="48"/>
      <c r="T49" s="48"/>
      <c r="U49" s="48"/>
    </row>
    <row r="50" spans="1:21" ht="30.75" customHeight="1" x14ac:dyDescent="0.2">
      <c r="A50" s="48"/>
      <c r="B50" s="1220"/>
      <c r="C50" s="1221"/>
      <c r="D50" s="62"/>
      <c r="E50" s="1226" t="s">
        <v>17</v>
      </c>
      <c r="F50" s="1226"/>
      <c r="G50" s="1226"/>
      <c r="H50" s="1226"/>
      <c r="I50" s="1226"/>
      <c r="J50" s="1227"/>
      <c r="K50" s="63" t="s">
        <v>537</v>
      </c>
      <c r="L50" s="64" t="s">
        <v>537</v>
      </c>
      <c r="M50" s="64" t="s">
        <v>537</v>
      </c>
      <c r="N50" s="64" t="s">
        <v>537</v>
      </c>
      <c r="O50" s="65" t="s">
        <v>537</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537</v>
      </c>
      <c r="L51" s="64" t="s">
        <v>537</v>
      </c>
      <c r="M51" s="64" t="s">
        <v>537</v>
      </c>
      <c r="N51" s="64" t="s">
        <v>537</v>
      </c>
      <c r="O51" s="65" t="s">
        <v>537</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693</v>
      </c>
      <c r="L52" s="64">
        <v>707</v>
      </c>
      <c r="M52" s="64">
        <v>658</v>
      </c>
      <c r="N52" s="64">
        <v>674</v>
      </c>
      <c r="O52" s="65">
        <v>675</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354</v>
      </c>
      <c r="L53" s="69">
        <v>309</v>
      </c>
      <c r="M53" s="69">
        <v>279</v>
      </c>
      <c r="N53" s="69">
        <v>228</v>
      </c>
      <c r="O53" s="70">
        <v>263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5">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A+YFNKUAKL69CZNxB8d1ckoXWc4fn7pJqj0WH0r1H0inUCduEq2ijel+ALcq2y9uH+T30eNzt4DQCXm/4Jd2g==" saltValue="yng3ruw4RlEqieTO0qyt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579</v>
      </c>
      <c r="J40" s="100" t="s">
        <v>580</v>
      </c>
      <c r="K40" s="100" t="s">
        <v>581</v>
      </c>
      <c r="L40" s="100" t="s">
        <v>582</v>
      </c>
      <c r="M40" s="101" t="s">
        <v>583</v>
      </c>
    </row>
    <row r="41" spans="2:13" ht="27.75" customHeight="1" x14ac:dyDescent="0.2">
      <c r="B41" s="1244" t="s">
        <v>30</v>
      </c>
      <c r="C41" s="1245"/>
      <c r="D41" s="102"/>
      <c r="E41" s="1250" t="s">
        <v>31</v>
      </c>
      <c r="F41" s="1250"/>
      <c r="G41" s="1250"/>
      <c r="H41" s="1251"/>
      <c r="I41" s="351">
        <v>7089</v>
      </c>
      <c r="J41" s="352">
        <v>7104</v>
      </c>
      <c r="K41" s="352">
        <v>7620</v>
      </c>
      <c r="L41" s="352">
        <v>7518</v>
      </c>
      <c r="M41" s="353">
        <v>7350</v>
      </c>
    </row>
    <row r="42" spans="2:13" ht="27.75" customHeight="1" x14ac:dyDescent="0.2">
      <c r="B42" s="1246"/>
      <c r="C42" s="1247"/>
      <c r="D42" s="103"/>
      <c r="E42" s="1252" t="s">
        <v>32</v>
      </c>
      <c r="F42" s="1252"/>
      <c r="G42" s="1252"/>
      <c r="H42" s="1253"/>
      <c r="I42" s="354" t="s">
        <v>537</v>
      </c>
      <c r="J42" s="355" t="s">
        <v>537</v>
      </c>
      <c r="K42" s="355" t="s">
        <v>537</v>
      </c>
      <c r="L42" s="355" t="s">
        <v>537</v>
      </c>
      <c r="M42" s="356" t="s">
        <v>537</v>
      </c>
    </row>
    <row r="43" spans="2:13" ht="27.75" customHeight="1" x14ac:dyDescent="0.2">
      <c r="B43" s="1246"/>
      <c r="C43" s="1247"/>
      <c r="D43" s="103"/>
      <c r="E43" s="1252" t="s">
        <v>33</v>
      </c>
      <c r="F43" s="1252"/>
      <c r="G43" s="1252"/>
      <c r="H43" s="1253"/>
      <c r="I43" s="354">
        <v>4388</v>
      </c>
      <c r="J43" s="355">
        <v>4125</v>
      </c>
      <c r="K43" s="355">
        <v>3688</v>
      </c>
      <c r="L43" s="355">
        <v>3355</v>
      </c>
      <c r="M43" s="356">
        <v>3330</v>
      </c>
    </row>
    <row r="44" spans="2:13" ht="27.75" customHeight="1" x14ac:dyDescent="0.2">
      <c r="B44" s="1246"/>
      <c r="C44" s="1247"/>
      <c r="D44" s="103"/>
      <c r="E44" s="1252" t="s">
        <v>34</v>
      </c>
      <c r="F44" s="1252"/>
      <c r="G44" s="1252"/>
      <c r="H44" s="1253"/>
      <c r="I44" s="354" t="s">
        <v>537</v>
      </c>
      <c r="J44" s="355" t="s">
        <v>537</v>
      </c>
      <c r="K44" s="355" t="s">
        <v>537</v>
      </c>
      <c r="L44" s="355" t="s">
        <v>537</v>
      </c>
      <c r="M44" s="356" t="s">
        <v>537</v>
      </c>
    </row>
    <row r="45" spans="2:13" ht="27.75" customHeight="1" x14ac:dyDescent="0.2">
      <c r="B45" s="1246"/>
      <c r="C45" s="1247"/>
      <c r="D45" s="103"/>
      <c r="E45" s="1252" t="s">
        <v>35</v>
      </c>
      <c r="F45" s="1252"/>
      <c r="G45" s="1252"/>
      <c r="H45" s="1253"/>
      <c r="I45" s="354">
        <v>1285</v>
      </c>
      <c r="J45" s="355">
        <v>1232</v>
      </c>
      <c r="K45" s="355">
        <v>1203</v>
      </c>
      <c r="L45" s="355">
        <v>1160</v>
      </c>
      <c r="M45" s="356">
        <v>1136</v>
      </c>
    </row>
    <row r="46" spans="2:13" ht="27.75" customHeight="1" x14ac:dyDescent="0.2">
      <c r="B46" s="1246"/>
      <c r="C46" s="1247"/>
      <c r="D46" s="104"/>
      <c r="E46" s="1252" t="s">
        <v>36</v>
      </c>
      <c r="F46" s="1252"/>
      <c r="G46" s="1252"/>
      <c r="H46" s="1253"/>
      <c r="I46" s="354" t="s">
        <v>537</v>
      </c>
      <c r="J46" s="355" t="s">
        <v>537</v>
      </c>
      <c r="K46" s="355" t="s">
        <v>537</v>
      </c>
      <c r="L46" s="355" t="s">
        <v>537</v>
      </c>
      <c r="M46" s="356" t="s">
        <v>537</v>
      </c>
    </row>
    <row r="47" spans="2:13" ht="27.75" customHeight="1" x14ac:dyDescent="0.2">
      <c r="B47" s="1246"/>
      <c r="C47" s="1247"/>
      <c r="D47" s="105"/>
      <c r="E47" s="1254" t="s">
        <v>37</v>
      </c>
      <c r="F47" s="1255"/>
      <c r="G47" s="1255"/>
      <c r="H47" s="1256"/>
      <c r="I47" s="354" t="s">
        <v>537</v>
      </c>
      <c r="J47" s="355" t="s">
        <v>537</v>
      </c>
      <c r="K47" s="355" t="s">
        <v>537</v>
      </c>
      <c r="L47" s="355" t="s">
        <v>537</v>
      </c>
      <c r="M47" s="356" t="s">
        <v>537</v>
      </c>
    </row>
    <row r="48" spans="2:13" ht="27.75" customHeight="1" x14ac:dyDescent="0.2">
      <c r="B48" s="1246"/>
      <c r="C48" s="1247"/>
      <c r="D48" s="103"/>
      <c r="E48" s="1252" t="s">
        <v>38</v>
      </c>
      <c r="F48" s="1252"/>
      <c r="G48" s="1252"/>
      <c r="H48" s="1253"/>
      <c r="I48" s="354" t="s">
        <v>537</v>
      </c>
      <c r="J48" s="355" t="s">
        <v>537</v>
      </c>
      <c r="K48" s="355" t="s">
        <v>537</v>
      </c>
      <c r="L48" s="355" t="s">
        <v>537</v>
      </c>
      <c r="M48" s="356" t="s">
        <v>537</v>
      </c>
    </row>
    <row r="49" spans="2:13" ht="27.75" customHeight="1" x14ac:dyDescent="0.2">
      <c r="B49" s="1248"/>
      <c r="C49" s="1249"/>
      <c r="D49" s="103"/>
      <c r="E49" s="1252" t="s">
        <v>39</v>
      </c>
      <c r="F49" s="1252"/>
      <c r="G49" s="1252"/>
      <c r="H49" s="1253"/>
      <c r="I49" s="354" t="s">
        <v>537</v>
      </c>
      <c r="J49" s="355" t="s">
        <v>537</v>
      </c>
      <c r="K49" s="355" t="s">
        <v>537</v>
      </c>
      <c r="L49" s="355" t="s">
        <v>537</v>
      </c>
      <c r="M49" s="356" t="s">
        <v>537</v>
      </c>
    </row>
    <row r="50" spans="2:13" ht="27.75" customHeight="1" x14ac:dyDescent="0.2">
      <c r="B50" s="1257" t="s">
        <v>40</v>
      </c>
      <c r="C50" s="1258"/>
      <c r="D50" s="106"/>
      <c r="E50" s="1252" t="s">
        <v>41</v>
      </c>
      <c r="F50" s="1252"/>
      <c r="G50" s="1252"/>
      <c r="H50" s="1253"/>
      <c r="I50" s="354">
        <v>1676</v>
      </c>
      <c r="J50" s="355">
        <v>1914</v>
      </c>
      <c r="K50" s="355">
        <v>2074</v>
      </c>
      <c r="L50" s="355">
        <v>2237</v>
      </c>
      <c r="M50" s="356">
        <v>2705</v>
      </c>
    </row>
    <row r="51" spans="2:13" ht="27.75" customHeight="1" x14ac:dyDescent="0.2">
      <c r="B51" s="1246"/>
      <c r="C51" s="1247"/>
      <c r="D51" s="103"/>
      <c r="E51" s="1252" t="s">
        <v>42</v>
      </c>
      <c r="F51" s="1252"/>
      <c r="G51" s="1252"/>
      <c r="H51" s="1253"/>
      <c r="I51" s="354" t="s">
        <v>537</v>
      </c>
      <c r="J51" s="355" t="s">
        <v>537</v>
      </c>
      <c r="K51" s="355" t="s">
        <v>537</v>
      </c>
      <c r="L51" s="355" t="s">
        <v>537</v>
      </c>
      <c r="M51" s="356" t="s">
        <v>537</v>
      </c>
    </row>
    <row r="52" spans="2:13" ht="27.75" customHeight="1" x14ac:dyDescent="0.2">
      <c r="B52" s="1248"/>
      <c r="C52" s="1249"/>
      <c r="D52" s="103"/>
      <c r="E52" s="1252" t="s">
        <v>43</v>
      </c>
      <c r="F52" s="1252"/>
      <c r="G52" s="1252"/>
      <c r="H52" s="1253"/>
      <c r="I52" s="354">
        <v>8976</v>
      </c>
      <c r="J52" s="355">
        <v>8914</v>
      </c>
      <c r="K52" s="355">
        <v>9053</v>
      </c>
      <c r="L52" s="355">
        <v>8921</v>
      </c>
      <c r="M52" s="356">
        <v>8780</v>
      </c>
    </row>
    <row r="53" spans="2:13" ht="27.75" customHeight="1" thickBot="1" x14ac:dyDescent="0.25">
      <c r="B53" s="1259" t="s">
        <v>44</v>
      </c>
      <c r="C53" s="1260"/>
      <c r="D53" s="107"/>
      <c r="E53" s="1261" t="s">
        <v>45</v>
      </c>
      <c r="F53" s="1261"/>
      <c r="G53" s="1261"/>
      <c r="H53" s="1262"/>
      <c r="I53" s="357">
        <v>2112</v>
      </c>
      <c r="J53" s="358">
        <v>1633</v>
      </c>
      <c r="K53" s="358">
        <v>1383</v>
      </c>
      <c r="L53" s="358">
        <v>875</v>
      </c>
      <c r="M53" s="359">
        <v>330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hA95ViqbrTmvf9QjoXV6cKOEdAFy3gAdxNBjseEdeAybOzrijPO9p2xTydm/LIaxkUuFtpUAtjZD6LIQwuGSrQ==" saltValue="gML6uinUHxvSROkT3v3H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581</v>
      </c>
      <c r="G54" s="116" t="s">
        <v>582</v>
      </c>
      <c r="H54" s="117" t="s">
        <v>583</v>
      </c>
    </row>
    <row r="55" spans="2:8" ht="52.5" customHeight="1" x14ac:dyDescent="0.2">
      <c r="B55" s="118"/>
      <c r="C55" s="1271" t="s">
        <v>48</v>
      </c>
      <c r="D55" s="1271"/>
      <c r="E55" s="1272"/>
      <c r="F55" s="119">
        <v>932</v>
      </c>
      <c r="G55" s="119">
        <v>834</v>
      </c>
      <c r="H55" s="120">
        <v>942</v>
      </c>
    </row>
    <row r="56" spans="2:8" ht="52.5" customHeight="1" x14ac:dyDescent="0.2">
      <c r="B56" s="121"/>
      <c r="C56" s="1273" t="s">
        <v>49</v>
      </c>
      <c r="D56" s="1273"/>
      <c r="E56" s="1274"/>
      <c r="F56" s="122" t="s">
        <v>537</v>
      </c>
      <c r="G56" s="122" t="s">
        <v>537</v>
      </c>
      <c r="H56" s="123" t="s">
        <v>537</v>
      </c>
    </row>
    <row r="57" spans="2:8" ht="53.25" customHeight="1" x14ac:dyDescent="0.2">
      <c r="B57" s="121"/>
      <c r="C57" s="1275" t="s">
        <v>50</v>
      </c>
      <c r="D57" s="1275"/>
      <c r="E57" s="1276"/>
      <c r="F57" s="124">
        <v>743</v>
      </c>
      <c r="G57" s="124">
        <v>979</v>
      </c>
      <c r="H57" s="125">
        <v>1353</v>
      </c>
    </row>
    <row r="58" spans="2:8" ht="45.75" customHeight="1" x14ac:dyDescent="0.2">
      <c r="B58" s="126"/>
      <c r="C58" s="1263" t="s">
        <v>604</v>
      </c>
      <c r="D58" s="1264"/>
      <c r="E58" s="1265"/>
      <c r="F58" s="127">
        <v>317</v>
      </c>
      <c r="G58" s="127">
        <v>470</v>
      </c>
      <c r="H58" s="128">
        <v>662</v>
      </c>
    </row>
    <row r="59" spans="2:8" ht="45.75" customHeight="1" x14ac:dyDescent="0.2">
      <c r="B59" s="126"/>
      <c r="C59" s="1263" t="s">
        <v>605</v>
      </c>
      <c r="D59" s="1264"/>
      <c r="E59" s="1265"/>
      <c r="F59" s="127">
        <v>240</v>
      </c>
      <c r="G59" s="127">
        <v>320</v>
      </c>
      <c r="H59" s="128">
        <v>490</v>
      </c>
    </row>
    <row r="60" spans="2:8" ht="45.75" customHeight="1" x14ac:dyDescent="0.2">
      <c r="B60" s="126"/>
      <c r="C60" s="1263" t="s">
        <v>606</v>
      </c>
      <c r="D60" s="1264"/>
      <c r="E60" s="1265"/>
      <c r="F60" s="127">
        <v>79</v>
      </c>
      <c r="G60" s="127">
        <v>81</v>
      </c>
      <c r="H60" s="128">
        <v>93</v>
      </c>
    </row>
    <row r="61" spans="2:8" ht="45.75" customHeight="1" x14ac:dyDescent="0.2">
      <c r="B61" s="126"/>
      <c r="C61" s="1263" t="s">
        <v>607</v>
      </c>
      <c r="D61" s="1264"/>
      <c r="E61" s="1265"/>
      <c r="F61" s="127">
        <v>79</v>
      </c>
      <c r="G61" s="127">
        <v>80</v>
      </c>
      <c r="H61" s="128">
        <v>81</v>
      </c>
    </row>
    <row r="62" spans="2:8" ht="45.75" customHeight="1" thickBot="1" x14ac:dyDescent="0.25">
      <c r="B62" s="129"/>
      <c r="C62" s="1266" t="s">
        <v>608</v>
      </c>
      <c r="D62" s="1267"/>
      <c r="E62" s="1268"/>
      <c r="F62" s="130">
        <v>14</v>
      </c>
      <c r="G62" s="130">
        <v>14</v>
      </c>
      <c r="H62" s="131">
        <v>14</v>
      </c>
    </row>
    <row r="63" spans="2:8" ht="52.5" customHeight="1" thickBot="1" x14ac:dyDescent="0.25">
      <c r="B63" s="132"/>
      <c r="C63" s="1269" t="s">
        <v>51</v>
      </c>
      <c r="D63" s="1269"/>
      <c r="E63" s="1270"/>
      <c r="F63" s="133">
        <v>1675</v>
      </c>
      <c r="G63" s="133">
        <v>1813</v>
      </c>
      <c r="H63" s="134">
        <v>2295</v>
      </c>
    </row>
    <row r="64" spans="2:8" ht="13.2" x14ac:dyDescent="0.2"/>
  </sheetData>
  <sheetProtection algorithmName="SHA-512" hashValue="QibP6hjsFonXmvyk5/Vcj6RpISmllekZX4xAE3cEE+yTOKnbjPF1muWPRDpiFRzFuqXQ3PDkPs3GxuDxZ018Nw==" saltValue="sLs8OX1IXz2GrM1ueKRe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610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4" t="s">
        <v>612</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6"/>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6"/>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6"/>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6"/>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613</v>
      </c>
    </row>
    <row r="50" spans="1:109" ht="13.2" x14ac:dyDescent="0.2">
      <c r="B50" s="376"/>
      <c r="G50" s="1277"/>
      <c r="H50" s="1277"/>
      <c r="I50" s="1277"/>
      <c r="J50" s="1277"/>
      <c r="K50" s="386"/>
      <c r="L50" s="386"/>
      <c r="M50" s="387"/>
      <c r="N50" s="387"/>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579</v>
      </c>
      <c r="BQ50" s="1281"/>
      <c r="BR50" s="1281"/>
      <c r="BS50" s="1281"/>
      <c r="BT50" s="1281"/>
      <c r="BU50" s="1281"/>
      <c r="BV50" s="1281"/>
      <c r="BW50" s="1281"/>
      <c r="BX50" s="1281" t="s">
        <v>580</v>
      </c>
      <c r="BY50" s="1281"/>
      <c r="BZ50" s="1281"/>
      <c r="CA50" s="1281"/>
      <c r="CB50" s="1281"/>
      <c r="CC50" s="1281"/>
      <c r="CD50" s="1281"/>
      <c r="CE50" s="1281"/>
      <c r="CF50" s="1281" t="s">
        <v>581</v>
      </c>
      <c r="CG50" s="1281"/>
      <c r="CH50" s="1281"/>
      <c r="CI50" s="1281"/>
      <c r="CJ50" s="1281"/>
      <c r="CK50" s="1281"/>
      <c r="CL50" s="1281"/>
      <c r="CM50" s="1281"/>
      <c r="CN50" s="1281" t="s">
        <v>582</v>
      </c>
      <c r="CO50" s="1281"/>
      <c r="CP50" s="1281"/>
      <c r="CQ50" s="1281"/>
      <c r="CR50" s="1281"/>
      <c r="CS50" s="1281"/>
      <c r="CT50" s="1281"/>
      <c r="CU50" s="1281"/>
      <c r="CV50" s="1281" t="s">
        <v>583</v>
      </c>
      <c r="CW50" s="1281"/>
      <c r="CX50" s="1281"/>
      <c r="CY50" s="1281"/>
      <c r="CZ50" s="1281"/>
      <c r="DA50" s="1281"/>
      <c r="DB50" s="1281"/>
      <c r="DC50" s="1281"/>
    </row>
    <row r="51" spans="1:109" ht="13.5" customHeight="1" x14ac:dyDescent="0.2">
      <c r="B51" s="376"/>
      <c r="G51" s="1294"/>
      <c r="H51" s="1294"/>
      <c r="I51" s="1295"/>
      <c r="J51" s="1295"/>
      <c r="K51" s="1293"/>
      <c r="L51" s="1293"/>
      <c r="M51" s="1293"/>
      <c r="N51" s="1293"/>
      <c r="AM51" s="385"/>
      <c r="AN51" s="1283" t="s">
        <v>614</v>
      </c>
      <c r="AO51" s="1283"/>
      <c r="AP51" s="1283"/>
      <c r="AQ51" s="1283"/>
      <c r="AR51" s="1283"/>
      <c r="AS51" s="1283"/>
      <c r="AT51" s="1283"/>
      <c r="AU51" s="1283"/>
      <c r="AV51" s="1283"/>
      <c r="AW51" s="1283"/>
      <c r="AX51" s="1283"/>
      <c r="AY51" s="1283"/>
      <c r="AZ51" s="1283"/>
      <c r="BA51" s="1283"/>
      <c r="BB51" s="1283" t="s">
        <v>615</v>
      </c>
      <c r="BC51" s="1283"/>
      <c r="BD51" s="1283"/>
      <c r="BE51" s="1283"/>
      <c r="BF51" s="1283"/>
      <c r="BG51" s="1283"/>
      <c r="BH51" s="1283"/>
      <c r="BI51" s="1283"/>
      <c r="BJ51" s="1283"/>
      <c r="BK51" s="1283"/>
      <c r="BL51" s="1283"/>
      <c r="BM51" s="1283"/>
      <c r="BN51" s="1283"/>
      <c r="BO51" s="1283"/>
      <c r="BP51" s="1282">
        <v>40.700000000000003</v>
      </c>
      <c r="BQ51" s="1282"/>
      <c r="BR51" s="1282"/>
      <c r="BS51" s="1282"/>
      <c r="BT51" s="1282"/>
      <c r="BU51" s="1282"/>
      <c r="BV51" s="1282"/>
      <c r="BW51" s="1282"/>
      <c r="BX51" s="1282">
        <v>32.4</v>
      </c>
      <c r="BY51" s="1282"/>
      <c r="BZ51" s="1282"/>
      <c r="CA51" s="1282"/>
      <c r="CB51" s="1282"/>
      <c r="CC51" s="1282"/>
      <c r="CD51" s="1282"/>
      <c r="CE51" s="1282"/>
      <c r="CF51" s="1282">
        <v>27.1</v>
      </c>
      <c r="CG51" s="1282"/>
      <c r="CH51" s="1282"/>
      <c r="CI51" s="1282"/>
      <c r="CJ51" s="1282"/>
      <c r="CK51" s="1282"/>
      <c r="CL51" s="1282"/>
      <c r="CM51" s="1282"/>
      <c r="CN51" s="1282">
        <v>16.600000000000001</v>
      </c>
      <c r="CO51" s="1282"/>
      <c r="CP51" s="1282"/>
      <c r="CQ51" s="1282"/>
      <c r="CR51" s="1282"/>
      <c r="CS51" s="1282"/>
      <c r="CT51" s="1282"/>
      <c r="CU51" s="1282"/>
      <c r="CV51" s="1282">
        <v>5.8</v>
      </c>
      <c r="CW51" s="1282"/>
      <c r="CX51" s="1282"/>
      <c r="CY51" s="1282"/>
      <c r="CZ51" s="1282"/>
      <c r="DA51" s="1282"/>
      <c r="DB51" s="1282"/>
      <c r="DC51" s="1282"/>
    </row>
    <row r="52" spans="1:109" ht="13.2" x14ac:dyDescent="0.2">
      <c r="B52" s="376"/>
      <c r="G52" s="1294"/>
      <c r="H52" s="1294"/>
      <c r="I52" s="1295"/>
      <c r="J52" s="1295"/>
      <c r="K52" s="1293"/>
      <c r="L52" s="1293"/>
      <c r="M52" s="1293"/>
      <c r="N52" s="1293"/>
      <c r="AM52" s="38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2" x14ac:dyDescent="0.2">
      <c r="A53" s="384"/>
      <c r="B53" s="376"/>
      <c r="G53" s="1294"/>
      <c r="H53" s="1294"/>
      <c r="I53" s="1277"/>
      <c r="J53" s="1277"/>
      <c r="K53" s="1293"/>
      <c r="L53" s="1293"/>
      <c r="M53" s="1293"/>
      <c r="N53" s="1293"/>
      <c r="AM53" s="385"/>
      <c r="AN53" s="1283"/>
      <c r="AO53" s="1283"/>
      <c r="AP53" s="1283"/>
      <c r="AQ53" s="1283"/>
      <c r="AR53" s="1283"/>
      <c r="AS53" s="1283"/>
      <c r="AT53" s="1283"/>
      <c r="AU53" s="1283"/>
      <c r="AV53" s="1283"/>
      <c r="AW53" s="1283"/>
      <c r="AX53" s="1283"/>
      <c r="AY53" s="1283"/>
      <c r="AZ53" s="1283"/>
      <c r="BA53" s="1283"/>
      <c r="BB53" s="1283" t="s">
        <v>616</v>
      </c>
      <c r="BC53" s="1283"/>
      <c r="BD53" s="1283"/>
      <c r="BE53" s="1283"/>
      <c r="BF53" s="1283"/>
      <c r="BG53" s="1283"/>
      <c r="BH53" s="1283"/>
      <c r="BI53" s="1283"/>
      <c r="BJ53" s="1283"/>
      <c r="BK53" s="1283"/>
      <c r="BL53" s="1283"/>
      <c r="BM53" s="1283"/>
      <c r="BN53" s="1283"/>
      <c r="BO53" s="1283"/>
      <c r="BP53" s="1282">
        <v>80.2</v>
      </c>
      <c r="BQ53" s="1282"/>
      <c r="BR53" s="1282"/>
      <c r="BS53" s="1282"/>
      <c r="BT53" s="1282"/>
      <c r="BU53" s="1282"/>
      <c r="BV53" s="1282"/>
      <c r="BW53" s="1282"/>
      <c r="BX53" s="1282">
        <v>81.099999999999994</v>
      </c>
      <c r="BY53" s="1282"/>
      <c r="BZ53" s="1282"/>
      <c r="CA53" s="1282"/>
      <c r="CB53" s="1282"/>
      <c r="CC53" s="1282"/>
      <c r="CD53" s="1282"/>
      <c r="CE53" s="1282"/>
      <c r="CF53" s="1282">
        <v>80.7</v>
      </c>
      <c r="CG53" s="1282"/>
      <c r="CH53" s="1282"/>
      <c r="CI53" s="1282"/>
      <c r="CJ53" s="1282"/>
      <c r="CK53" s="1282"/>
      <c r="CL53" s="1282"/>
      <c r="CM53" s="1282"/>
      <c r="CN53" s="1282">
        <v>81.599999999999994</v>
      </c>
      <c r="CO53" s="1282"/>
      <c r="CP53" s="1282"/>
      <c r="CQ53" s="1282"/>
      <c r="CR53" s="1282"/>
      <c r="CS53" s="1282"/>
      <c r="CT53" s="1282"/>
      <c r="CU53" s="1282"/>
      <c r="CV53" s="1282">
        <v>76.5</v>
      </c>
      <c r="CW53" s="1282"/>
      <c r="CX53" s="1282"/>
      <c r="CY53" s="1282"/>
      <c r="CZ53" s="1282"/>
      <c r="DA53" s="1282"/>
      <c r="DB53" s="1282"/>
      <c r="DC53" s="1282"/>
    </row>
    <row r="54" spans="1:109" ht="13.2" x14ac:dyDescent="0.2">
      <c r="A54" s="384"/>
      <c r="B54" s="376"/>
      <c r="G54" s="1294"/>
      <c r="H54" s="1294"/>
      <c r="I54" s="1277"/>
      <c r="J54" s="1277"/>
      <c r="K54" s="1293"/>
      <c r="L54" s="1293"/>
      <c r="M54" s="1293"/>
      <c r="N54" s="1293"/>
      <c r="AM54" s="38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2" x14ac:dyDescent="0.2">
      <c r="A55" s="384"/>
      <c r="B55" s="376"/>
      <c r="G55" s="1277"/>
      <c r="H55" s="1277"/>
      <c r="I55" s="1277"/>
      <c r="J55" s="1277"/>
      <c r="K55" s="1293"/>
      <c r="L55" s="1293"/>
      <c r="M55" s="1293"/>
      <c r="N55" s="1293"/>
      <c r="AN55" s="1281" t="s">
        <v>617</v>
      </c>
      <c r="AO55" s="1281"/>
      <c r="AP55" s="1281"/>
      <c r="AQ55" s="1281"/>
      <c r="AR55" s="1281"/>
      <c r="AS55" s="1281"/>
      <c r="AT55" s="1281"/>
      <c r="AU55" s="1281"/>
      <c r="AV55" s="1281"/>
      <c r="AW55" s="1281"/>
      <c r="AX55" s="1281"/>
      <c r="AY55" s="1281"/>
      <c r="AZ55" s="1281"/>
      <c r="BA55" s="1281"/>
      <c r="BB55" s="1283" t="s">
        <v>615</v>
      </c>
      <c r="BC55" s="1283"/>
      <c r="BD55" s="1283"/>
      <c r="BE55" s="1283"/>
      <c r="BF55" s="1283"/>
      <c r="BG55" s="1283"/>
      <c r="BH55" s="1283"/>
      <c r="BI55" s="1283"/>
      <c r="BJ55" s="1283"/>
      <c r="BK55" s="1283"/>
      <c r="BL55" s="1283"/>
      <c r="BM55" s="1283"/>
      <c r="BN55" s="1283"/>
      <c r="BO55" s="1283"/>
      <c r="BP55" s="1282">
        <v>20.2</v>
      </c>
      <c r="BQ55" s="1282"/>
      <c r="BR55" s="1282"/>
      <c r="BS55" s="1282"/>
      <c r="BT55" s="1282"/>
      <c r="BU55" s="1282"/>
      <c r="BV55" s="1282"/>
      <c r="BW55" s="1282"/>
      <c r="BX55" s="1282">
        <v>18.2</v>
      </c>
      <c r="BY55" s="1282"/>
      <c r="BZ55" s="1282"/>
      <c r="CA55" s="1282"/>
      <c r="CB55" s="1282"/>
      <c r="CC55" s="1282"/>
      <c r="CD55" s="1282"/>
      <c r="CE55" s="1282"/>
      <c r="CF55" s="1282">
        <v>20.3</v>
      </c>
      <c r="CG55" s="1282"/>
      <c r="CH55" s="1282"/>
      <c r="CI55" s="1282"/>
      <c r="CJ55" s="1282"/>
      <c r="CK55" s="1282"/>
      <c r="CL55" s="1282"/>
      <c r="CM55" s="1282"/>
      <c r="CN55" s="1282">
        <v>15.5</v>
      </c>
      <c r="CO55" s="1282"/>
      <c r="CP55" s="1282"/>
      <c r="CQ55" s="1282"/>
      <c r="CR55" s="1282"/>
      <c r="CS55" s="1282"/>
      <c r="CT55" s="1282"/>
      <c r="CU55" s="1282"/>
      <c r="CV55" s="1282">
        <v>4.5999999999999996</v>
      </c>
      <c r="CW55" s="1282"/>
      <c r="CX55" s="1282"/>
      <c r="CY55" s="1282"/>
      <c r="CZ55" s="1282"/>
      <c r="DA55" s="1282"/>
      <c r="DB55" s="1282"/>
      <c r="DC55" s="1282"/>
    </row>
    <row r="56" spans="1:109" ht="13.2" x14ac:dyDescent="0.2">
      <c r="A56" s="384"/>
      <c r="B56" s="376"/>
      <c r="G56" s="1277"/>
      <c r="H56" s="1277"/>
      <c r="I56" s="1277"/>
      <c r="J56" s="1277"/>
      <c r="K56" s="1293"/>
      <c r="L56" s="1293"/>
      <c r="M56" s="1293"/>
      <c r="N56" s="1293"/>
      <c r="AN56" s="1281"/>
      <c r="AO56" s="1281"/>
      <c r="AP56" s="1281"/>
      <c r="AQ56" s="1281"/>
      <c r="AR56" s="1281"/>
      <c r="AS56" s="1281"/>
      <c r="AT56" s="1281"/>
      <c r="AU56" s="1281"/>
      <c r="AV56" s="1281"/>
      <c r="AW56" s="1281"/>
      <c r="AX56" s="1281"/>
      <c r="AY56" s="1281"/>
      <c r="AZ56" s="1281"/>
      <c r="BA56" s="1281"/>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ht="13.2" x14ac:dyDescent="0.2">
      <c r="B57" s="388"/>
      <c r="G57" s="1277"/>
      <c r="H57" s="1277"/>
      <c r="I57" s="1296"/>
      <c r="J57" s="1296"/>
      <c r="K57" s="1293"/>
      <c r="L57" s="1293"/>
      <c r="M57" s="1293"/>
      <c r="N57" s="1293"/>
      <c r="AM57" s="370"/>
      <c r="AN57" s="1281"/>
      <c r="AO57" s="1281"/>
      <c r="AP57" s="1281"/>
      <c r="AQ57" s="1281"/>
      <c r="AR57" s="1281"/>
      <c r="AS57" s="1281"/>
      <c r="AT57" s="1281"/>
      <c r="AU57" s="1281"/>
      <c r="AV57" s="1281"/>
      <c r="AW57" s="1281"/>
      <c r="AX57" s="1281"/>
      <c r="AY57" s="1281"/>
      <c r="AZ57" s="1281"/>
      <c r="BA57" s="1281"/>
      <c r="BB57" s="1283" t="s">
        <v>616</v>
      </c>
      <c r="BC57" s="1283"/>
      <c r="BD57" s="1283"/>
      <c r="BE57" s="1283"/>
      <c r="BF57" s="1283"/>
      <c r="BG57" s="1283"/>
      <c r="BH57" s="1283"/>
      <c r="BI57" s="1283"/>
      <c r="BJ57" s="1283"/>
      <c r="BK57" s="1283"/>
      <c r="BL57" s="1283"/>
      <c r="BM57" s="1283"/>
      <c r="BN57" s="1283"/>
      <c r="BO57" s="1283"/>
      <c r="BP57" s="1282">
        <v>57.5</v>
      </c>
      <c r="BQ57" s="1282"/>
      <c r="BR57" s="1282"/>
      <c r="BS57" s="1282"/>
      <c r="BT57" s="1282"/>
      <c r="BU57" s="1282"/>
      <c r="BV57" s="1282"/>
      <c r="BW57" s="1282"/>
      <c r="BX57" s="1282">
        <v>59.3</v>
      </c>
      <c r="BY57" s="1282"/>
      <c r="BZ57" s="1282"/>
      <c r="CA57" s="1282"/>
      <c r="CB57" s="1282"/>
      <c r="CC57" s="1282"/>
      <c r="CD57" s="1282"/>
      <c r="CE57" s="1282"/>
      <c r="CF57" s="1282">
        <v>60.3</v>
      </c>
      <c r="CG57" s="1282"/>
      <c r="CH57" s="1282"/>
      <c r="CI57" s="1282"/>
      <c r="CJ57" s="1282"/>
      <c r="CK57" s="1282"/>
      <c r="CL57" s="1282"/>
      <c r="CM57" s="1282"/>
      <c r="CN57" s="1282">
        <v>61.5</v>
      </c>
      <c r="CO57" s="1282"/>
      <c r="CP57" s="1282"/>
      <c r="CQ57" s="1282"/>
      <c r="CR57" s="1282"/>
      <c r="CS57" s="1282"/>
      <c r="CT57" s="1282"/>
      <c r="CU57" s="1282"/>
      <c r="CV57" s="1282">
        <v>61</v>
      </c>
      <c r="CW57" s="1282"/>
      <c r="CX57" s="1282"/>
      <c r="CY57" s="1282"/>
      <c r="CZ57" s="1282"/>
      <c r="DA57" s="1282"/>
      <c r="DB57" s="1282"/>
      <c r="DC57" s="1282"/>
      <c r="DD57" s="389"/>
      <c r="DE57" s="388"/>
    </row>
    <row r="58" spans="1:109" s="384" customFormat="1" ht="13.2" x14ac:dyDescent="0.2">
      <c r="A58" s="370"/>
      <c r="B58" s="388"/>
      <c r="G58" s="1277"/>
      <c r="H58" s="1277"/>
      <c r="I58" s="1296"/>
      <c r="J58" s="1296"/>
      <c r="K58" s="1293"/>
      <c r="L58" s="1293"/>
      <c r="M58" s="1293"/>
      <c r="N58" s="1293"/>
      <c r="AM58" s="370"/>
      <c r="AN58" s="1281"/>
      <c r="AO58" s="1281"/>
      <c r="AP58" s="1281"/>
      <c r="AQ58" s="1281"/>
      <c r="AR58" s="1281"/>
      <c r="AS58" s="1281"/>
      <c r="AT58" s="1281"/>
      <c r="AU58" s="1281"/>
      <c r="AV58" s="1281"/>
      <c r="AW58" s="1281"/>
      <c r="AX58" s="1281"/>
      <c r="AY58" s="1281"/>
      <c r="AZ58" s="1281"/>
      <c r="BA58" s="1281"/>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618</v>
      </c>
    </row>
    <row r="64" spans="1:109" ht="13.2" x14ac:dyDescent="0.2">
      <c r="B64" s="376"/>
      <c r="G64" s="383"/>
      <c r="I64" s="396"/>
      <c r="J64" s="396"/>
      <c r="K64" s="396"/>
      <c r="L64" s="396"/>
      <c r="M64" s="396"/>
      <c r="N64" s="397"/>
      <c r="AM64" s="383"/>
      <c r="AN64" s="383" t="s">
        <v>611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4" t="s">
        <v>619</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6"/>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6"/>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6"/>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6"/>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613</v>
      </c>
    </row>
    <row r="72" spans="2:107" ht="13.2" x14ac:dyDescent="0.2">
      <c r="B72" s="376"/>
      <c r="G72" s="1277"/>
      <c r="H72" s="1277"/>
      <c r="I72" s="1277"/>
      <c r="J72" s="1277"/>
      <c r="K72" s="386"/>
      <c r="L72" s="386"/>
      <c r="M72" s="387"/>
      <c r="N72" s="387"/>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579</v>
      </c>
      <c r="BQ72" s="1281"/>
      <c r="BR72" s="1281"/>
      <c r="BS72" s="1281"/>
      <c r="BT72" s="1281"/>
      <c r="BU72" s="1281"/>
      <c r="BV72" s="1281"/>
      <c r="BW72" s="1281"/>
      <c r="BX72" s="1281" t="s">
        <v>580</v>
      </c>
      <c r="BY72" s="1281"/>
      <c r="BZ72" s="1281"/>
      <c r="CA72" s="1281"/>
      <c r="CB72" s="1281"/>
      <c r="CC72" s="1281"/>
      <c r="CD72" s="1281"/>
      <c r="CE72" s="1281"/>
      <c r="CF72" s="1281" t="s">
        <v>581</v>
      </c>
      <c r="CG72" s="1281"/>
      <c r="CH72" s="1281"/>
      <c r="CI72" s="1281"/>
      <c r="CJ72" s="1281"/>
      <c r="CK72" s="1281"/>
      <c r="CL72" s="1281"/>
      <c r="CM72" s="1281"/>
      <c r="CN72" s="1281" t="s">
        <v>582</v>
      </c>
      <c r="CO72" s="1281"/>
      <c r="CP72" s="1281"/>
      <c r="CQ72" s="1281"/>
      <c r="CR72" s="1281"/>
      <c r="CS72" s="1281"/>
      <c r="CT72" s="1281"/>
      <c r="CU72" s="1281"/>
      <c r="CV72" s="1281" t="s">
        <v>583</v>
      </c>
      <c r="CW72" s="1281"/>
      <c r="CX72" s="1281"/>
      <c r="CY72" s="1281"/>
      <c r="CZ72" s="1281"/>
      <c r="DA72" s="1281"/>
      <c r="DB72" s="1281"/>
      <c r="DC72" s="1281"/>
    </row>
    <row r="73" spans="2:107" ht="13.2" x14ac:dyDescent="0.2">
      <c r="B73" s="376"/>
      <c r="G73" s="1294"/>
      <c r="H73" s="1294"/>
      <c r="I73" s="1294"/>
      <c r="J73" s="1294"/>
      <c r="K73" s="1297"/>
      <c r="L73" s="1297"/>
      <c r="M73" s="1297"/>
      <c r="N73" s="1297"/>
      <c r="AM73" s="385"/>
      <c r="AN73" s="1283" t="s">
        <v>614</v>
      </c>
      <c r="AO73" s="1283"/>
      <c r="AP73" s="1283"/>
      <c r="AQ73" s="1283"/>
      <c r="AR73" s="1283"/>
      <c r="AS73" s="1283"/>
      <c r="AT73" s="1283"/>
      <c r="AU73" s="1283"/>
      <c r="AV73" s="1283"/>
      <c r="AW73" s="1283"/>
      <c r="AX73" s="1283"/>
      <c r="AY73" s="1283"/>
      <c r="AZ73" s="1283"/>
      <c r="BA73" s="1283"/>
      <c r="BB73" s="1283" t="s">
        <v>615</v>
      </c>
      <c r="BC73" s="1283"/>
      <c r="BD73" s="1283"/>
      <c r="BE73" s="1283"/>
      <c r="BF73" s="1283"/>
      <c r="BG73" s="1283"/>
      <c r="BH73" s="1283"/>
      <c r="BI73" s="1283"/>
      <c r="BJ73" s="1283"/>
      <c r="BK73" s="1283"/>
      <c r="BL73" s="1283"/>
      <c r="BM73" s="1283"/>
      <c r="BN73" s="1283"/>
      <c r="BO73" s="1283"/>
      <c r="BP73" s="1282">
        <v>40.700000000000003</v>
      </c>
      <c r="BQ73" s="1282"/>
      <c r="BR73" s="1282"/>
      <c r="BS73" s="1282"/>
      <c r="BT73" s="1282"/>
      <c r="BU73" s="1282"/>
      <c r="BV73" s="1282"/>
      <c r="BW73" s="1282"/>
      <c r="BX73" s="1282">
        <v>32.4</v>
      </c>
      <c r="BY73" s="1282"/>
      <c r="BZ73" s="1282"/>
      <c r="CA73" s="1282"/>
      <c r="CB73" s="1282"/>
      <c r="CC73" s="1282"/>
      <c r="CD73" s="1282"/>
      <c r="CE73" s="1282"/>
      <c r="CF73" s="1282">
        <v>27.1</v>
      </c>
      <c r="CG73" s="1282"/>
      <c r="CH73" s="1282"/>
      <c r="CI73" s="1282"/>
      <c r="CJ73" s="1282"/>
      <c r="CK73" s="1282"/>
      <c r="CL73" s="1282"/>
      <c r="CM73" s="1282"/>
      <c r="CN73" s="1282">
        <v>16.600000000000001</v>
      </c>
      <c r="CO73" s="1282"/>
      <c r="CP73" s="1282"/>
      <c r="CQ73" s="1282"/>
      <c r="CR73" s="1282"/>
      <c r="CS73" s="1282"/>
      <c r="CT73" s="1282"/>
      <c r="CU73" s="1282"/>
      <c r="CV73" s="1282">
        <v>5.8</v>
      </c>
      <c r="CW73" s="1282"/>
      <c r="CX73" s="1282"/>
      <c r="CY73" s="1282"/>
      <c r="CZ73" s="1282"/>
      <c r="DA73" s="1282"/>
      <c r="DB73" s="1282"/>
      <c r="DC73" s="1282"/>
    </row>
    <row r="74" spans="2:107" ht="13.2" x14ac:dyDescent="0.2">
      <c r="B74" s="376"/>
      <c r="G74" s="1294"/>
      <c r="H74" s="1294"/>
      <c r="I74" s="1294"/>
      <c r="J74" s="1294"/>
      <c r="K74" s="1297"/>
      <c r="L74" s="1297"/>
      <c r="M74" s="1297"/>
      <c r="N74" s="1297"/>
      <c r="AM74" s="38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2" x14ac:dyDescent="0.2">
      <c r="B75" s="376"/>
      <c r="G75" s="1294"/>
      <c r="H75" s="1294"/>
      <c r="I75" s="1277"/>
      <c r="J75" s="1277"/>
      <c r="K75" s="1293"/>
      <c r="L75" s="1293"/>
      <c r="M75" s="1293"/>
      <c r="N75" s="1293"/>
      <c r="AM75" s="385"/>
      <c r="AN75" s="1283"/>
      <c r="AO75" s="1283"/>
      <c r="AP75" s="1283"/>
      <c r="AQ75" s="1283"/>
      <c r="AR75" s="1283"/>
      <c r="AS75" s="1283"/>
      <c r="AT75" s="1283"/>
      <c r="AU75" s="1283"/>
      <c r="AV75" s="1283"/>
      <c r="AW75" s="1283"/>
      <c r="AX75" s="1283"/>
      <c r="AY75" s="1283"/>
      <c r="AZ75" s="1283"/>
      <c r="BA75" s="1283"/>
      <c r="BB75" s="1283" t="s">
        <v>620</v>
      </c>
      <c r="BC75" s="1283"/>
      <c r="BD75" s="1283"/>
      <c r="BE75" s="1283"/>
      <c r="BF75" s="1283"/>
      <c r="BG75" s="1283"/>
      <c r="BH75" s="1283"/>
      <c r="BI75" s="1283"/>
      <c r="BJ75" s="1283"/>
      <c r="BK75" s="1283"/>
      <c r="BL75" s="1283"/>
      <c r="BM75" s="1283"/>
      <c r="BN75" s="1283"/>
      <c r="BO75" s="1283"/>
      <c r="BP75" s="1282">
        <v>6.7</v>
      </c>
      <c r="BQ75" s="1282"/>
      <c r="BR75" s="1282"/>
      <c r="BS75" s="1282"/>
      <c r="BT75" s="1282"/>
      <c r="BU75" s="1282"/>
      <c r="BV75" s="1282"/>
      <c r="BW75" s="1282"/>
      <c r="BX75" s="1282">
        <v>6.5</v>
      </c>
      <c r="BY75" s="1282"/>
      <c r="BZ75" s="1282"/>
      <c r="CA75" s="1282"/>
      <c r="CB75" s="1282"/>
      <c r="CC75" s="1282"/>
      <c r="CD75" s="1282"/>
      <c r="CE75" s="1282"/>
      <c r="CF75" s="1282">
        <v>6.1</v>
      </c>
      <c r="CG75" s="1282"/>
      <c r="CH75" s="1282"/>
      <c r="CI75" s="1282"/>
      <c r="CJ75" s="1282"/>
      <c r="CK75" s="1282"/>
      <c r="CL75" s="1282"/>
      <c r="CM75" s="1282"/>
      <c r="CN75" s="1282">
        <v>5.3</v>
      </c>
      <c r="CO75" s="1282"/>
      <c r="CP75" s="1282"/>
      <c r="CQ75" s="1282"/>
      <c r="CR75" s="1282"/>
      <c r="CS75" s="1282"/>
      <c r="CT75" s="1282"/>
      <c r="CU75" s="1282"/>
      <c r="CV75" s="1282">
        <v>4.8</v>
      </c>
      <c r="CW75" s="1282"/>
      <c r="CX75" s="1282"/>
      <c r="CY75" s="1282"/>
      <c r="CZ75" s="1282"/>
      <c r="DA75" s="1282"/>
      <c r="DB75" s="1282"/>
      <c r="DC75" s="1282"/>
    </row>
    <row r="76" spans="2:107" ht="13.2" x14ac:dyDescent="0.2">
      <c r="B76" s="376"/>
      <c r="G76" s="1294"/>
      <c r="H76" s="1294"/>
      <c r="I76" s="1277"/>
      <c r="J76" s="1277"/>
      <c r="K76" s="1293"/>
      <c r="L76" s="1293"/>
      <c r="M76" s="1293"/>
      <c r="N76" s="1293"/>
      <c r="AM76" s="38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2" x14ac:dyDescent="0.2">
      <c r="B77" s="376"/>
      <c r="G77" s="1277"/>
      <c r="H77" s="1277"/>
      <c r="I77" s="1277"/>
      <c r="J77" s="1277"/>
      <c r="K77" s="1297"/>
      <c r="L77" s="1297"/>
      <c r="M77" s="1297"/>
      <c r="N77" s="1297"/>
      <c r="AN77" s="1281" t="s">
        <v>617</v>
      </c>
      <c r="AO77" s="1281"/>
      <c r="AP77" s="1281"/>
      <c r="AQ77" s="1281"/>
      <c r="AR77" s="1281"/>
      <c r="AS77" s="1281"/>
      <c r="AT77" s="1281"/>
      <c r="AU77" s="1281"/>
      <c r="AV77" s="1281"/>
      <c r="AW77" s="1281"/>
      <c r="AX77" s="1281"/>
      <c r="AY77" s="1281"/>
      <c r="AZ77" s="1281"/>
      <c r="BA77" s="1281"/>
      <c r="BB77" s="1283" t="s">
        <v>615</v>
      </c>
      <c r="BC77" s="1283"/>
      <c r="BD77" s="1283"/>
      <c r="BE77" s="1283"/>
      <c r="BF77" s="1283"/>
      <c r="BG77" s="1283"/>
      <c r="BH77" s="1283"/>
      <c r="BI77" s="1283"/>
      <c r="BJ77" s="1283"/>
      <c r="BK77" s="1283"/>
      <c r="BL77" s="1283"/>
      <c r="BM77" s="1283"/>
      <c r="BN77" s="1283"/>
      <c r="BO77" s="1283"/>
      <c r="BP77" s="1282">
        <v>20.2</v>
      </c>
      <c r="BQ77" s="1282"/>
      <c r="BR77" s="1282"/>
      <c r="BS77" s="1282"/>
      <c r="BT77" s="1282"/>
      <c r="BU77" s="1282"/>
      <c r="BV77" s="1282"/>
      <c r="BW77" s="1282"/>
      <c r="BX77" s="1282">
        <v>18.2</v>
      </c>
      <c r="BY77" s="1282"/>
      <c r="BZ77" s="1282"/>
      <c r="CA77" s="1282"/>
      <c r="CB77" s="1282"/>
      <c r="CC77" s="1282"/>
      <c r="CD77" s="1282"/>
      <c r="CE77" s="1282"/>
      <c r="CF77" s="1282">
        <v>20.3</v>
      </c>
      <c r="CG77" s="1282"/>
      <c r="CH77" s="1282"/>
      <c r="CI77" s="1282"/>
      <c r="CJ77" s="1282"/>
      <c r="CK77" s="1282"/>
      <c r="CL77" s="1282"/>
      <c r="CM77" s="1282"/>
      <c r="CN77" s="1282">
        <v>15.5</v>
      </c>
      <c r="CO77" s="1282"/>
      <c r="CP77" s="1282"/>
      <c r="CQ77" s="1282"/>
      <c r="CR77" s="1282"/>
      <c r="CS77" s="1282"/>
      <c r="CT77" s="1282"/>
      <c r="CU77" s="1282"/>
      <c r="CV77" s="1282">
        <v>4.5999999999999996</v>
      </c>
      <c r="CW77" s="1282"/>
      <c r="CX77" s="1282"/>
      <c r="CY77" s="1282"/>
      <c r="CZ77" s="1282"/>
      <c r="DA77" s="1282"/>
      <c r="DB77" s="1282"/>
      <c r="DC77" s="1282"/>
    </row>
    <row r="78" spans="2:107" ht="13.2" x14ac:dyDescent="0.2">
      <c r="B78" s="376"/>
      <c r="G78" s="1277"/>
      <c r="H78" s="1277"/>
      <c r="I78" s="1277"/>
      <c r="J78" s="1277"/>
      <c r="K78" s="1297"/>
      <c r="L78" s="1297"/>
      <c r="M78" s="1297"/>
      <c r="N78" s="1297"/>
      <c r="AN78" s="1281"/>
      <c r="AO78" s="1281"/>
      <c r="AP78" s="1281"/>
      <c r="AQ78" s="1281"/>
      <c r="AR78" s="1281"/>
      <c r="AS78" s="1281"/>
      <c r="AT78" s="1281"/>
      <c r="AU78" s="1281"/>
      <c r="AV78" s="1281"/>
      <c r="AW78" s="1281"/>
      <c r="AX78" s="1281"/>
      <c r="AY78" s="1281"/>
      <c r="AZ78" s="1281"/>
      <c r="BA78" s="1281"/>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2" x14ac:dyDescent="0.2">
      <c r="B79" s="376"/>
      <c r="G79" s="1277"/>
      <c r="H79" s="1277"/>
      <c r="I79" s="1296"/>
      <c r="J79" s="1296"/>
      <c r="K79" s="1298"/>
      <c r="L79" s="1298"/>
      <c r="M79" s="1298"/>
      <c r="N79" s="1298"/>
      <c r="AN79" s="1281"/>
      <c r="AO79" s="1281"/>
      <c r="AP79" s="1281"/>
      <c r="AQ79" s="1281"/>
      <c r="AR79" s="1281"/>
      <c r="AS79" s="1281"/>
      <c r="AT79" s="1281"/>
      <c r="AU79" s="1281"/>
      <c r="AV79" s="1281"/>
      <c r="AW79" s="1281"/>
      <c r="AX79" s="1281"/>
      <c r="AY79" s="1281"/>
      <c r="AZ79" s="1281"/>
      <c r="BA79" s="1281"/>
      <c r="BB79" s="1283" t="s">
        <v>620</v>
      </c>
      <c r="BC79" s="1283"/>
      <c r="BD79" s="1283"/>
      <c r="BE79" s="1283"/>
      <c r="BF79" s="1283"/>
      <c r="BG79" s="1283"/>
      <c r="BH79" s="1283"/>
      <c r="BI79" s="1283"/>
      <c r="BJ79" s="1283"/>
      <c r="BK79" s="1283"/>
      <c r="BL79" s="1283"/>
      <c r="BM79" s="1283"/>
      <c r="BN79" s="1283"/>
      <c r="BO79" s="1283"/>
      <c r="BP79" s="1282">
        <v>6.8</v>
      </c>
      <c r="BQ79" s="1282"/>
      <c r="BR79" s="1282"/>
      <c r="BS79" s="1282"/>
      <c r="BT79" s="1282"/>
      <c r="BU79" s="1282"/>
      <c r="BV79" s="1282"/>
      <c r="BW79" s="1282"/>
      <c r="BX79" s="1282">
        <v>6.8</v>
      </c>
      <c r="BY79" s="1282"/>
      <c r="BZ79" s="1282"/>
      <c r="CA79" s="1282"/>
      <c r="CB79" s="1282"/>
      <c r="CC79" s="1282"/>
      <c r="CD79" s="1282"/>
      <c r="CE79" s="1282"/>
      <c r="CF79" s="1282">
        <v>6.6</v>
      </c>
      <c r="CG79" s="1282"/>
      <c r="CH79" s="1282"/>
      <c r="CI79" s="1282"/>
      <c r="CJ79" s="1282"/>
      <c r="CK79" s="1282"/>
      <c r="CL79" s="1282"/>
      <c r="CM79" s="1282"/>
      <c r="CN79" s="1282">
        <v>6.4</v>
      </c>
      <c r="CO79" s="1282"/>
      <c r="CP79" s="1282"/>
      <c r="CQ79" s="1282"/>
      <c r="CR79" s="1282"/>
      <c r="CS79" s="1282"/>
      <c r="CT79" s="1282"/>
      <c r="CU79" s="1282"/>
      <c r="CV79" s="1282">
        <v>6.3</v>
      </c>
      <c r="CW79" s="1282"/>
      <c r="CX79" s="1282"/>
      <c r="CY79" s="1282"/>
      <c r="CZ79" s="1282"/>
      <c r="DA79" s="1282"/>
      <c r="DB79" s="1282"/>
      <c r="DC79" s="1282"/>
    </row>
    <row r="80" spans="2:107" ht="13.2" x14ac:dyDescent="0.2">
      <c r="B80" s="376"/>
      <c r="G80" s="1277"/>
      <c r="H80" s="1277"/>
      <c r="I80" s="1296"/>
      <c r="J80" s="1296"/>
      <c r="K80" s="1298"/>
      <c r="L80" s="1298"/>
      <c r="M80" s="1298"/>
      <c r="N80" s="1298"/>
      <c r="AN80" s="1281"/>
      <c r="AO80" s="1281"/>
      <c r="AP80" s="1281"/>
      <c r="AQ80" s="1281"/>
      <c r="AR80" s="1281"/>
      <c r="AS80" s="1281"/>
      <c r="AT80" s="1281"/>
      <c r="AU80" s="1281"/>
      <c r="AV80" s="1281"/>
      <c r="AW80" s="1281"/>
      <c r="AX80" s="1281"/>
      <c r="AY80" s="1281"/>
      <c r="AZ80" s="1281"/>
      <c r="BA80" s="1281"/>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qMjjeRwBogX28+amIJuyjsgStZOQV5lx0S0HE81OW5xRzYAuVeq+WW8eWg5g2AG2BW8+StzH1IncjbLMwFchNQ==" saltValue="HSiytudj2dR1BrV+wDcS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526</v>
      </c>
    </row>
  </sheetData>
  <sheetProtection algorithmName="SHA-512" hashValue="BMKK43Ok/kg3XiZ+yNiu3JeQSdgAPZXFuOE6PbPV5xZLAY5dyRcTQYbWGECFtbqfW2wE7vbjgRKGJTuyFIeySg==" saltValue="jBSIkMDvlJWm5USIuKDJ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526</v>
      </c>
    </row>
  </sheetData>
  <sheetProtection algorithmName="SHA-512" hashValue="Bz+2ji3KCTmUzQroqepWmRFZZcLzKyYnBQJOKAKhAINRzjU97gJ/KPN9fmzSX6rwGDoUXtk8aDNTM6YHH0RX0w==" saltValue="8Y2Y5DksjApIyJKRgYmz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576</v>
      </c>
      <c r="G2" s="148"/>
      <c r="H2" s="149"/>
    </row>
    <row r="3" spans="1:8" x14ac:dyDescent="0.2">
      <c r="A3" s="145" t="s">
        <v>569</v>
      </c>
      <c r="B3" s="150"/>
      <c r="C3" s="151"/>
      <c r="D3" s="152">
        <v>18397</v>
      </c>
      <c r="E3" s="153"/>
      <c r="F3" s="154">
        <v>52191</v>
      </c>
      <c r="G3" s="155"/>
      <c r="H3" s="156"/>
    </row>
    <row r="4" spans="1:8" x14ac:dyDescent="0.2">
      <c r="A4" s="157"/>
      <c r="B4" s="158"/>
      <c r="C4" s="159"/>
      <c r="D4" s="160">
        <v>12611</v>
      </c>
      <c r="E4" s="161"/>
      <c r="F4" s="162">
        <v>24843</v>
      </c>
      <c r="G4" s="163"/>
      <c r="H4" s="164"/>
    </row>
    <row r="5" spans="1:8" x14ac:dyDescent="0.2">
      <c r="A5" s="145" t="s">
        <v>571</v>
      </c>
      <c r="B5" s="150"/>
      <c r="C5" s="151"/>
      <c r="D5" s="152">
        <v>11584</v>
      </c>
      <c r="E5" s="153"/>
      <c r="F5" s="154">
        <v>47387</v>
      </c>
      <c r="G5" s="155"/>
      <c r="H5" s="156"/>
    </row>
    <row r="6" spans="1:8" x14ac:dyDescent="0.2">
      <c r="A6" s="157"/>
      <c r="B6" s="158"/>
      <c r="C6" s="159"/>
      <c r="D6" s="160">
        <v>9837</v>
      </c>
      <c r="E6" s="161"/>
      <c r="F6" s="162">
        <v>24928</v>
      </c>
      <c r="G6" s="163"/>
      <c r="H6" s="164"/>
    </row>
    <row r="7" spans="1:8" x14ac:dyDescent="0.2">
      <c r="A7" s="145" t="s">
        <v>572</v>
      </c>
      <c r="B7" s="150"/>
      <c r="C7" s="151"/>
      <c r="D7" s="152">
        <v>48267</v>
      </c>
      <c r="E7" s="153"/>
      <c r="F7" s="154">
        <v>51264</v>
      </c>
      <c r="G7" s="155"/>
      <c r="H7" s="156"/>
    </row>
    <row r="8" spans="1:8" x14ac:dyDescent="0.2">
      <c r="A8" s="157"/>
      <c r="B8" s="158"/>
      <c r="C8" s="159"/>
      <c r="D8" s="160">
        <v>32176</v>
      </c>
      <c r="E8" s="161"/>
      <c r="F8" s="162">
        <v>26040</v>
      </c>
      <c r="G8" s="163"/>
      <c r="H8" s="164"/>
    </row>
    <row r="9" spans="1:8" x14ac:dyDescent="0.2">
      <c r="A9" s="145" t="s">
        <v>573</v>
      </c>
      <c r="B9" s="150"/>
      <c r="C9" s="151"/>
      <c r="D9" s="152">
        <v>15806</v>
      </c>
      <c r="E9" s="153"/>
      <c r="F9" s="154">
        <v>52068</v>
      </c>
      <c r="G9" s="155"/>
      <c r="H9" s="156"/>
    </row>
    <row r="10" spans="1:8" x14ac:dyDescent="0.2">
      <c r="A10" s="157"/>
      <c r="B10" s="158"/>
      <c r="C10" s="159"/>
      <c r="D10" s="160">
        <v>13463</v>
      </c>
      <c r="E10" s="161"/>
      <c r="F10" s="162">
        <v>26936</v>
      </c>
      <c r="G10" s="163"/>
      <c r="H10" s="164"/>
    </row>
    <row r="11" spans="1:8" x14ac:dyDescent="0.2">
      <c r="A11" s="145" t="s">
        <v>574</v>
      </c>
      <c r="B11" s="150"/>
      <c r="C11" s="151"/>
      <c r="D11" s="152">
        <v>10714</v>
      </c>
      <c r="E11" s="153"/>
      <c r="F11" s="154">
        <v>47161</v>
      </c>
      <c r="G11" s="155"/>
      <c r="H11" s="156"/>
    </row>
    <row r="12" spans="1:8" x14ac:dyDescent="0.2">
      <c r="A12" s="157"/>
      <c r="B12" s="158"/>
      <c r="C12" s="165"/>
      <c r="D12" s="160">
        <v>8008</v>
      </c>
      <c r="E12" s="161"/>
      <c r="F12" s="162">
        <v>24595</v>
      </c>
      <c r="G12" s="163"/>
      <c r="H12" s="164"/>
    </row>
    <row r="13" spans="1:8" x14ac:dyDescent="0.2">
      <c r="A13" s="145"/>
      <c r="B13" s="150"/>
      <c r="C13" s="166"/>
      <c r="D13" s="167">
        <v>20954</v>
      </c>
      <c r="E13" s="168"/>
      <c r="F13" s="169">
        <v>50014</v>
      </c>
      <c r="G13" s="170"/>
      <c r="H13" s="156"/>
    </row>
    <row r="14" spans="1:8" x14ac:dyDescent="0.2">
      <c r="A14" s="157"/>
      <c r="B14" s="158"/>
      <c r="C14" s="159"/>
      <c r="D14" s="160">
        <v>15219</v>
      </c>
      <c r="E14" s="161"/>
      <c r="F14" s="162">
        <v>25468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4.57</v>
      </c>
      <c r="C19" s="171">
        <f>ROUND(VALUE(SUBSTITUTE(実質収支比率等に係る経年分析!G$48,"▲","-")),2)</f>
        <v>4.37</v>
      </c>
      <c r="D19" s="171">
        <f>ROUND(VALUE(SUBSTITUTE(実質収支比率等に係る経年分析!H$48,"▲","-")),2)</f>
        <v>4.91</v>
      </c>
      <c r="E19" s="171">
        <f>ROUND(VALUE(SUBSTITUTE(実質収支比率等に係る経年分析!I$48,"▲","-")),2)</f>
        <v>6.6</v>
      </c>
      <c r="F19" s="171">
        <f>ROUND(VALUE(SUBSTITUTE(実質収支比率等に係る経年分析!J$48,"▲","-")),2)</f>
        <v>8.23</v>
      </c>
    </row>
    <row r="20" spans="1:11" x14ac:dyDescent="0.2">
      <c r="A20" s="171" t="s">
        <v>55</v>
      </c>
      <c r="B20" s="171">
        <f>ROUND(VALUE(SUBSTITUTE(実質収支比率等に係る経年分析!F$47,"▲","-")),2)</f>
        <v>13.97</v>
      </c>
      <c r="C20" s="171">
        <f>ROUND(VALUE(SUBSTITUTE(実質収支比率等に係る経年分析!G$47,"▲","-")),2)</f>
        <v>15.24</v>
      </c>
      <c r="D20" s="171">
        <f>ROUND(VALUE(SUBSTITUTE(実質収支比率等に係る経年分析!H$47,"▲","-")),2)</f>
        <v>16.21</v>
      </c>
      <c r="E20" s="171">
        <f>ROUND(VALUE(SUBSTITUTE(実質収支比率等に係る経年分析!I$47,"▲","-")),2)</f>
        <v>14.06</v>
      </c>
      <c r="F20" s="171">
        <f>ROUND(VALUE(SUBSTITUTE(実質収支比率等に係る経年分析!J$47,"▲","-")),2)</f>
        <v>14.84</v>
      </c>
    </row>
    <row r="21" spans="1:11" x14ac:dyDescent="0.2">
      <c r="A21" s="171" t="s">
        <v>56</v>
      </c>
      <c r="B21" s="171">
        <f>IF(ISNUMBER(VALUE(SUBSTITUTE(実質収支比率等に係る経年分析!F$49,"▲","-"))),ROUND(VALUE(SUBSTITUTE(実質収支比率等に係る経年分析!F$49,"▲","-")),2),NA())</f>
        <v>7.07</v>
      </c>
      <c r="C21" s="171">
        <f>IF(ISNUMBER(VALUE(SUBSTITUTE(実質収支比率等に係る経年分析!G$49,"▲","-"))),ROUND(VALUE(SUBSTITUTE(実質収支比率等に係る経年分析!G$49,"▲","-")),2),NA())</f>
        <v>0.61</v>
      </c>
      <c r="D21" s="171">
        <f>IF(ISNUMBER(VALUE(SUBSTITUTE(実質収支比率等に係る経年分析!H$49,"▲","-"))),ROUND(VALUE(SUBSTITUTE(実質収支比率等に係る経年分析!H$49,"▲","-")),2),NA())</f>
        <v>1.56</v>
      </c>
      <c r="E21" s="171">
        <f>IF(ISNUMBER(VALUE(SUBSTITUTE(実質収支比率等に係る経年分析!I$49,"▲","-"))),ROUND(VALUE(SUBSTITUTE(実質収支比率等に係る経年分析!I$49,"▲","-")),2),NA())</f>
        <v>0.18</v>
      </c>
      <c r="F21" s="171">
        <f>IF(ISNUMBER(VALUE(SUBSTITUTE(実質収支比率等に係る経年分析!J$49,"▲","-"))),ROUND(VALUE(SUBSTITUTE(実質収支比率等に係る経年分析!J$49,"▲","-")),2),NA())</f>
        <v>3.77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2">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0.25</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2.3199999999999998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1.19</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1.1000000000000001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4.5599999999999996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4.3600000000000003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8.2200000000000006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693</v>
      </c>
      <c r="E42" s="173"/>
      <c r="F42" s="173"/>
      <c r="G42" s="173">
        <f>'実質公債費比率（分子）の構造'!L$52</f>
        <v>707</v>
      </c>
      <c r="H42" s="173"/>
      <c r="I42" s="173"/>
      <c r="J42" s="173">
        <f>'実質公債費比率（分子）の構造'!M$52</f>
        <v>658</v>
      </c>
      <c r="K42" s="173"/>
      <c r="L42" s="173"/>
      <c r="M42" s="173">
        <f>'実質公債費比率（分子）の構造'!N$52</f>
        <v>674</v>
      </c>
      <c r="N42" s="173"/>
      <c r="O42" s="173"/>
      <c r="P42" s="173">
        <f>'実質公債費比率（分子）の構造'!O$52</f>
        <v>675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373</v>
      </c>
      <c r="C46" s="173"/>
      <c r="D46" s="173"/>
      <c r="E46" s="173">
        <f>'実質公債費比率（分子）の構造'!L$48</f>
        <v>364</v>
      </c>
      <c r="F46" s="173"/>
      <c r="G46" s="173"/>
      <c r="H46" s="173">
        <f>'実質公債費比率（分子）の構造'!M$48</f>
        <v>278</v>
      </c>
      <c r="I46" s="173"/>
      <c r="J46" s="173"/>
      <c r="K46" s="173">
        <f>'実質公債費比率（分子）の構造'!N$48</f>
        <v>266</v>
      </c>
      <c r="L46" s="173"/>
      <c r="M46" s="173"/>
      <c r="N46" s="173">
        <f>'実質公債費比率（分子）の構造'!O$48</f>
        <v>285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674</v>
      </c>
      <c r="C49" s="173"/>
      <c r="D49" s="173"/>
      <c r="E49" s="173">
        <f>'実質公債費比率（分子）の構造'!L$45</f>
        <v>652</v>
      </c>
      <c r="F49" s="173"/>
      <c r="G49" s="173"/>
      <c r="H49" s="173">
        <f>'実質公債費比率（分子）の構造'!M$45</f>
        <v>659</v>
      </c>
      <c r="I49" s="173"/>
      <c r="J49" s="173"/>
      <c r="K49" s="173">
        <f>'実質公債費比率（分子）の構造'!N$45</f>
        <v>636</v>
      </c>
      <c r="L49" s="173"/>
      <c r="M49" s="173"/>
      <c r="N49" s="173">
        <f>'実質公債費比率（分子）の構造'!O$45</f>
        <v>653</v>
      </c>
      <c r="O49" s="173"/>
      <c r="P49" s="173"/>
    </row>
    <row r="50" spans="1:16" x14ac:dyDescent="0.2">
      <c r="A50" s="173" t="s">
        <v>71</v>
      </c>
      <c r="B50" s="173" t="e">
        <f>NA()</f>
        <v>#N/A</v>
      </c>
      <c r="C50" s="173">
        <f>IF(ISNUMBER('実質公債費比率（分子）の構造'!K$53),'実質公債費比率（分子）の構造'!K$53,NA())</f>
        <v>354</v>
      </c>
      <c r="D50" s="173" t="e">
        <f>NA()</f>
        <v>#N/A</v>
      </c>
      <c r="E50" s="173" t="e">
        <f>NA()</f>
        <v>#N/A</v>
      </c>
      <c r="F50" s="173">
        <f>IF(ISNUMBER('実質公債費比率（分子）の構造'!L$53),'実質公債費比率（分子）の構造'!L$53,NA())</f>
        <v>309</v>
      </c>
      <c r="G50" s="173" t="e">
        <f>NA()</f>
        <v>#N/A</v>
      </c>
      <c r="H50" s="173" t="e">
        <f>NA()</f>
        <v>#N/A</v>
      </c>
      <c r="I50" s="173">
        <f>IF(ISNUMBER('実質公債費比率（分子）の構造'!M$53),'実質公債費比率（分子）の構造'!M$53,NA())</f>
        <v>279</v>
      </c>
      <c r="J50" s="173" t="e">
        <f>NA()</f>
        <v>#N/A</v>
      </c>
      <c r="K50" s="173" t="e">
        <f>NA()</f>
        <v>#N/A</v>
      </c>
      <c r="L50" s="173">
        <f>IF(ISNUMBER('実質公債費比率（分子）の構造'!N$53),'実質公債費比率（分子）の構造'!N$53,NA())</f>
        <v>228</v>
      </c>
      <c r="M50" s="173" t="e">
        <f>NA()</f>
        <v>#N/A</v>
      </c>
      <c r="N50" s="173" t="e">
        <f>NA()</f>
        <v>#N/A</v>
      </c>
      <c r="O50" s="173">
        <f>IF(ISNUMBER('実質公債費比率（分子）の構造'!O$53),'実質公債費比率（分子）の構造'!O$53,NA())</f>
        <v>263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8976</v>
      </c>
      <c r="E56" s="172"/>
      <c r="F56" s="172"/>
      <c r="G56" s="172">
        <f>'将来負担比率（分子）の構造'!J$52</f>
        <v>8914</v>
      </c>
      <c r="H56" s="172"/>
      <c r="I56" s="172"/>
      <c r="J56" s="172">
        <f>'将来負担比率（分子）の構造'!K$52</f>
        <v>9053</v>
      </c>
      <c r="K56" s="172"/>
      <c r="L56" s="172"/>
      <c r="M56" s="172">
        <f>'将来負担比率（分子）の構造'!L$52</f>
        <v>8921</v>
      </c>
      <c r="N56" s="172"/>
      <c r="O56" s="172"/>
      <c r="P56" s="172">
        <f>'将来負担比率（分子）の構造'!M$52</f>
        <v>8780</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1676</v>
      </c>
      <c r="E58" s="172"/>
      <c r="F58" s="172"/>
      <c r="G58" s="172">
        <f>'将来負担比率（分子）の構造'!J$50</f>
        <v>1914</v>
      </c>
      <c r="H58" s="172"/>
      <c r="I58" s="172"/>
      <c r="J58" s="172">
        <f>'将来負担比率（分子）の構造'!K$50</f>
        <v>2074</v>
      </c>
      <c r="K58" s="172"/>
      <c r="L58" s="172"/>
      <c r="M58" s="172">
        <f>'将来負担比率（分子）の構造'!L$50</f>
        <v>2237</v>
      </c>
      <c r="N58" s="172"/>
      <c r="O58" s="172"/>
      <c r="P58" s="172">
        <f>'将来負担比率（分子）の構造'!M$50</f>
        <v>2705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1285</v>
      </c>
      <c r="C62" s="172"/>
      <c r="D62" s="172"/>
      <c r="E62" s="172">
        <f>'将来負担比率（分子）の構造'!J$45</f>
        <v>1232</v>
      </c>
      <c r="F62" s="172"/>
      <c r="G62" s="172"/>
      <c r="H62" s="172">
        <f>'将来負担比率（分子）の構造'!K$45</f>
        <v>1203</v>
      </c>
      <c r="I62" s="172"/>
      <c r="J62" s="172"/>
      <c r="K62" s="172">
        <f>'将来負担比率（分子）の構造'!L$45</f>
        <v>1160</v>
      </c>
      <c r="L62" s="172"/>
      <c r="M62" s="172"/>
      <c r="N62" s="172">
        <f>'将来負担比率（分子）の構造'!M$45</f>
        <v>1136</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4388</v>
      </c>
      <c r="C64" s="172"/>
      <c r="D64" s="172"/>
      <c r="E64" s="172">
        <f>'将来負担比率（分子）の構造'!J$43</f>
        <v>4125</v>
      </c>
      <c r="F64" s="172"/>
      <c r="G64" s="172"/>
      <c r="H64" s="172">
        <f>'将来負担比率（分子）の構造'!K$43</f>
        <v>3688</v>
      </c>
      <c r="I64" s="172"/>
      <c r="J64" s="172"/>
      <c r="K64" s="172">
        <f>'将来負担比率（分子）の構造'!L$43</f>
        <v>3355</v>
      </c>
      <c r="L64" s="172"/>
      <c r="M64" s="172"/>
      <c r="N64" s="172">
        <f>'将来負担比率（分子）の構造'!M$43</f>
        <v>3330</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7089</v>
      </c>
      <c r="C66" s="172"/>
      <c r="D66" s="172"/>
      <c r="E66" s="172">
        <f>'将来負担比率（分子）の構造'!J$41</f>
        <v>7104</v>
      </c>
      <c r="F66" s="172"/>
      <c r="G66" s="172"/>
      <c r="H66" s="172">
        <f>'将来負担比率（分子）の構造'!K$41</f>
        <v>7620</v>
      </c>
      <c r="I66" s="172"/>
      <c r="J66" s="172"/>
      <c r="K66" s="172">
        <f>'将来負担比率（分子）の構造'!L$41</f>
        <v>7518</v>
      </c>
      <c r="L66" s="172"/>
      <c r="M66" s="172"/>
      <c r="N66" s="172">
        <f>'将来負担比率（分子）の構造'!M$41</f>
        <v>7350</v>
      </c>
      <c r="O66" s="172"/>
      <c r="P66" s="172"/>
    </row>
    <row r="67" spans="1:16" x14ac:dyDescent="0.2">
      <c r="A67" s="172" t="s">
        <v>75</v>
      </c>
      <c r="B67" s="172" t="e">
        <f>NA()</f>
        <v>#N/A</v>
      </c>
      <c r="C67" s="172">
        <f>IF(ISNUMBER('将来負担比率（分子）の構造'!I$53), IF('将来負担比率（分子）の構造'!I$53 &lt; 0, 0, '将来負担比率（分子）の構造'!I$53), NA())</f>
        <v>2112</v>
      </c>
      <c r="D67" s="172" t="e">
        <f>NA()</f>
        <v>#N/A</v>
      </c>
      <c r="E67" s="172" t="e">
        <f>NA()</f>
        <v>#N/A</v>
      </c>
      <c r="F67" s="172">
        <f>IF(ISNUMBER('将来負担比率（分子）の構造'!J$53), IF('将来負担比率（分子）の構造'!J$53 &lt; 0, 0, '将来負担比率（分子）の構造'!J$53), NA())</f>
        <v>1633</v>
      </c>
      <c r="G67" s="172" t="e">
        <f>NA()</f>
        <v>#N/A</v>
      </c>
      <c r="H67" s="172" t="e">
        <f>NA()</f>
        <v>#N/A</v>
      </c>
      <c r="I67" s="172">
        <f>IF(ISNUMBER('将来負担比率（分子）の構造'!K$53), IF('将来負担比率（分子）の構造'!K$53 &lt; 0, 0, '将来負担比率（分子）の構造'!K$53), NA())</f>
        <v>1383</v>
      </c>
      <c r="J67" s="172" t="e">
        <f>NA()</f>
        <v>#N/A</v>
      </c>
      <c r="K67" s="172" t="e">
        <f>NA()</f>
        <v>#N/A</v>
      </c>
      <c r="L67" s="172">
        <f>IF(ISNUMBER('将来負担比率（分子）の構造'!L$53), IF('将来負担比率（分子）の構造'!L$53 &lt; 0, 0, '将来負担比率（分子）の構造'!L$53), NA())</f>
        <v>875</v>
      </c>
      <c r="M67" s="172" t="e">
        <f>NA()</f>
        <v>#N/A</v>
      </c>
      <c r="N67" s="172" t="e">
        <f>NA()</f>
        <v>#N/A</v>
      </c>
      <c r="O67" s="172">
        <f>IF(ISNUMBER('将来負担比率（分子）の構造'!M$53), IF('将来負担比率（分子）の構造'!M$53 &lt; 0, 0, '将来負担比率（分子）の構造'!M$53), NA())</f>
        <v>330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932</v>
      </c>
      <c r="C72" s="176">
        <f>基金残高に係る経年分析!G55</f>
        <v>834</v>
      </c>
      <c r="D72" s="176">
        <f>基金残高に係る経年分析!H55</f>
        <v>942</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743</v>
      </c>
      <c r="C74" s="176">
        <f>基金残高に係る経年分析!G57</f>
        <v>979</v>
      </c>
      <c r="D74" s="176">
        <f>基金残高に係る経年分析!H57</f>
        <v>1353</v>
      </c>
    </row>
  </sheetData>
  <sheetProtection algorithmName="SHA-512" hashValue="YDg/kyCQe2RrOqtrgUR/qLgJ/C9lHYy3e/WxQpYrhezCoefnsx0r0KCXld15jrPDp2KTHJbN8gWr6V8TDfkZhg==" saltValue="LaQHPSk4jkXKMRpayPIt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219</v>
      </c>
      <c r="DI1" s="783"/>
      <c r="DJ1" s="783"/>
      <c r="DK1" s="783"/>
      <c r="DL1" s="783"/>
      <c r="DM1" s="783"/>
      <c r="DN1" s="784"/>
      <c r="DO1" s="212"/>
      <c r="DP1" s="782" t="s">
        <v>220</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222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225</v>
      </c>
      <c r="S4" s="725"/>
      <c r="T4" s="725"/>
      <c r="U4" s="725"/>
      <c r="V4" s="725"/>
      <c r="W4" s="725"/>
      <c r="X4" s="725"/>
      <c r="Y4" s="726"/>
      <c r="Z4" s="724" t="s">
        <v>226</v>
      </c>
      <c r="AA4" s="725"/>
      <c r="AB4" s="725"/>
      <c r="AC4" s="726"/>
      <c r="AD4" s="724" t="s">
        <v>227</v>
      </c>
      <c r="AE4" s="725"/>
      <c r="AF4" s="725"/>
      <c r="AG4" s="725"/>
      <c r="AH4" s="725"/>
      <c r="AI4" s="725"/>
      <c r="AJ4" s="725"/>
      <c r="AK4" s="726"/>
      <c r="AL4" s="724" t="s">
        <v>226</v>
      </c>
      <c r="AM4" s="725"/>
      <c r="AN4" s="725"/>
      <c r="AO4" s="726"/>
      <c r="AP4" s="785" t="s">
        <v>228</v>
      </c>
      <c r="AQ4" s="785"/>
      <c r="AR4" s="785"/>
      <c r="AS4" s="785"/>
      <c r="AT4" s="785"/>
      <c r="AU4" s="785"/>
      <c r="AV4" s="785"/>
      <c r="AW4" s="785"/>
      <c r="AX4" s="785"/>
      <c r="AY4" s="785"/>
      <c r="AZ4" s="785"/>
      <c r="BA4" s="785"/>
      <c r="BB4" s="785"/>
      <c r="BC4" s="785"/>
      <c r="BD4" s="785"/>
      <c r="BE4" s="785"/>
      <c r="BF4" s="785"/>
      <c r="BG4" s="785" t="s">
        <v>229</v>
      </c>
      <c r="BH4" s="785"/>
      <c r="BI4" s="785"/>
      <c r="BJ4" s="785"/>
      <c r="BK4" s="785"/>
      <c r="BL4" s="785"/>
      <c r="BM4" s="785"/>
      <c r="BN4" s="785"/>
      <c r="BO4" s="785" t="s">
        <v>226</v>
      </c>
      <c r="BP4" s="785"/>
      <c r="BQ4" s="785"/>
      <c r="BR4" s="785"/>
      <c r="BS4" s="785" t="s">
        <v>230</v>
      </c>
      <c r="BT4" s="785"/>
      <c r="BU4" s="785"/>
      <c r="BV4" s="785"/>
      <c r="BW4" s="785"/>
      <c r="BX4" s="785"/>
      <c r="BY4" s="785"/>
      <c r="BZ4" s="785"/>
      <c r="CA4" s="785"/>
      <c r="CB4" s="785"/>
      <c r="CD4" s="767" t="s">
        <v>231</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31" t="s">
        <v>232</v>
      </c>
      <c r="C5" s="732"/>
      <c r="D5" s="732"/>
      <c r="E5" s="732"/>
      <c r="F5" s="732"/>
      <c r="G5" s="732"/>
      <c r="H5" s="732"/>
      <c r="I5" s="732"/>
      <c r="J5" s="732"/>
      <c r="K5" s="732"/>
      <c r="L5" s="732"/>
      <c r="M5" s="732"/>
      <c r="N5" s="732"/>
      <c r="O5" s="732"/>
      <c r="P5" s="732"/>
      <c r="Q5" s="733"/>
      <c r="R5" s="718">
        <v>3371358</v>
      </c>
      <c r="S5" s="719"/>
      <c r="T5" s="719"/>
      <c r="U5" s="719"/>
      <c r="V5" s="719"/>
      <c r="W5" s="719"/>
      <c r="X5" s="719"/>
      <c r="Y5" s="762"/>
      <c r="Z5" s="780">
        <v>33</v>
      </c>
      <c r="AA5" s="780"/>
      <c r="AB5" s="780"/>
      <c r="AC5" s="780"/>
      <c r="AD5" s="781">
        <v>3371358</v>
      </c>
      <c r="AE5" s="781"/>
      <c r="AF5" s="781"/>
      <c r="AG5" s="781"/>
      <c r="AH5" s="781"/>
      <c r="AI5" s="781"/>
      <c r="AJ5" s="781"/>
      <c r="AK5" s="781"/>
      <c r="AL5" s="763">
        <v>56.9</v>
      </c>
      <c r="AM5" s="736"/>
      <c r="AN5" s="736"/>
      <c r="AO5" s="764"/>
      <c r="AP5" s="731" t="s">
        <v>233</v>
      </c>
      <c r="AQ5" s="732"/>
      <c r="AR5" s="732"/>
      <c r="AS5" s="732"/>
      <c r="AT5" s="732"/>
      <c r="AU5" s="732"/>
      <c r="AV5" s="732"/>
      <c r="AW5" s="732"/>
      <c r="AX5" s="732"/>
      <c r="AY5" s="732"/>
      <c r="AZ5" s="732"/>
      <c r="BA5" s="732"/>
      <c r="BB5" s="732"/>
      <c r="BC5" s="732"/>
      <c r="BD5" s="732"/>
      <c r="BE5" s="732"/>
      <c r="BF5" s="733"/>
      <c r="BG5" s="665">
        <v>3371358</v>
      </c>
      <c r="BH5" s="666"/>
      <c r="BI5" s="666"/>
      <c r="BJ5" s="666"/>
      <c r="BK5" s="666"/>
      <c r="BL5" s="666"/>
      <c r="BM5" s="666"/>
      <c r="BN5" s="667"/>
      <c r="BO5" s="692">
        <v>100</v>
      </c>
      <c r="BP5" s="692"/>
      <c r="BQ5" s="692"/>
      <c r="BR5" s="692"/>
      <c r="BS5" s="693" t="s">
        <v>129</v>
      </c>
      <c r="BT5" s="693"/>
      <c r="BU5" s="693"/>
      <c r="BV5" s="693"/>
      <c r="BW5" s="693"/>
      <c r="BX5" s="693"/>
      <c r="BY5" s="693"/>
      <c r="BZ5" s="693"/>
      <c r="CA5" s="693"/>
      <c r="CB5" s="751"/>
      <c r="CD5" s="767" t="s">
        <v>228</v>
      </c>
      <c r="CE5" s="768"/>
      <c r="CF5" s="768"/>
      <c r="CG5" s="768"/>
      <c r="CH5" s="768"/>
      <c r="CI5" s="768"/>
      <c r="CJ5" s="768"/>
      <c r="CK5" s="768"/>
      <c r="CL5" s="768"/>
      <c r="CM5" s="768"/>
      <c r="CN5" s="768"/>
      <c r="CO5" s="768"/>
      <c r="CP5" s="768"/>
      <c r="CQ5" s="769"/>
      <c r="CR5" s="767" t="s">
        <v>234</v>
      </c>
      <c r="CS5" s="768"/>
      <c r="CT5" s="768"/>
      <c r="CU5" s="768"/>
      <c r="CV5" s="768"/>
      <c r="CW5" s="768"/>
      <c r="CX5" s="768"/>
      <c r="CY5" s="769"/>
      <c r="CZ5" s="767" t="s">
        <v>226</v>
      </c>
      <c r="DA5" s="768"/>
      <c r="DB5" s="768"/>
      <c r="DC5" s="769"/>
      <c r="DD5" s="767" t="s">
        <v>235</v>
      </c>
      <c r="DE5" s="768"/>
      <c r="DF5" s="768"/>
      <c r="DG5" s="768"/>
      <c r="DH5" s="768"/>
      <c r="DI5" s="768"/>
      <c r="DJ5" s="768"/>
      <c r="DK5" s="768"/>
      <c r="DL5" s="768"/>
      <c r="DM5" s="768"/>
      <c r="DN5" s="768"/>
      <c r="DO5" s="768"/>
      <c r="DP5" s="769"/>
      <c r="DQ5" s="767" t="s">
        <v>236</v>
      </c>
      <c r="DR5" s="768"/>
      <c r="DS5" s="768"/>
      <c r="DT5" s="768"/>
      <c r="DU5" s="768"/>
      <c r="DV5" s="768"/>
      <c r="DW5" s="768"/>
      <c r="DX5" s="768"/>
      <c r="DY5" s="768"/>
      <c r="DZ5" s="768"/>
      <c r="EA5" s="768"/>
      <c r="EB5" s="768"/>
      <c r="EC5" s="769"/>
    </row>
    <row r="6" spans="2:143" ht="11.25" customHeight="1" x14ac:dyDescent="0.2">
      <c r="B6" s="662" t="s">
        <v>237</v>
      </c>
      <c r="C6" s="663"/>
      <c r="D6" s="663"/>
      <c r="E6" s="663"/>
      <c r="F6" s="663"/>
      <c r="G6" s="663"/>
      <c r="H6" s="663"/>
      <c r="I6" s="663"/>
      <c r="J6" s="663"/>
      <c r="K6" s="663"/>
      <c r="L6" s="663"/>
      <c r="M6" s="663"/>
      <c r="N6" s="663"/>
      <c r="O6" s="663"/>
      <c r="P6" s="663"/>
      <c r="Q6" s="664"/>
      <c r="R6" s="665">
        <v>64044</v>
      </c>
      <c r="S6" s="666"/>
      <c r="T6" s="666"/>
      <c r="U6" s="666"/>
      <c r="V6" s="666"/>
      <c r="W6" s="666"/>
      <c r="X6" s="666"/>
      <c r="Y6" s="667"/>
      <c r="Z6" s="692">
        <v>0.6</v>
      </c>
      <c r="AA6" s="692"/>
      <c r="AB6" s="692"/>
      <c r="AC6" s="692"/>
      <c r="AD6" s="693">
        <v>64044</v>
      </c>
      <c r="AE6" s="693"/>
      <c r="AF6" s="693"/>
      <c r="AG6" s="693"/>
      <c r="AH6" s="693"/>
      <c r="AI6" s="693"/>
      <c r="AJ6" s="693"/>
      <c r="AK6" s="693"/>
      <c r="AL6" s="668">
        <v>1.1000000000000001</v>
      </c>
      <c r="AM6" s="669"/>
      <c r="AN6" s="669"/>
      <c r="AO6" s="694"/>
      <c r="AP6" s="662" t="s">
        <v>238</v>
      </c>
      <c r="AQ6" s="663"/>
      <c r="AR6" s="663"/>
      <c r="AS6" s="663"/>
      <c r="AT6" s="663"/>
      <c r="AU6" s="663"/>
      <c r="AV6" s="663"/>
      <c r="AW6" s="663"/>
      <c r="AX6" s="663"/>
      <c r="AY6" s="663"/>
      <c r="AZ6" s="663"/>
      <c r="BA6" s="663"/>
      <c r="BB6" s="663"/>
      <c r="BC6" s="663"/>
      <c r="BD6" s="663"/>
      <c r="BE6" s="663"/>
      <c r="BF6" s="664"/>
      <c r="BG6" s="665">
        <v>3371358</v>
      </c>
      <c r="BH6" s="666"/>
      <c r="BI6" s="666"/>
      <c r="BJ6" s="666"/>
      <c r="BK6" s="666"/>
      <c r="BL6" s="666"/>
      <c r="BM6" s="666"/>
      <c r="BN6" s="667"/>
      <c r="BO6" s="692">
        <v>100</v>
      </c>
      <c r="BP6" s="692"/>
      <c r="BQ6" s="692"/>
      <c r="BR6" s="692"/>
      <c r="BS6" s="693" t="s">
        <v>129</v>
      </c>
      <c r="BT6" s="693"/>
      <c r="BU6" s="693"/>
      <c r="BV6" s="693"/>
      <c r="BW6" s="693"/>
      <c r="BX6" s="693"/>
      <c r="BY6" s="693"/>
      <c r="BZ6" s="693"/>
      <c r="CA6" s="693"/>
      <c r="CB6" s="751"/>
      <c r="CD6" s="721" t="s">
        <v>239</v>
      </c>
      <c r="CE6" s="722"/>
      <c r="CF6" s="722"/>
      <c r="CG6" s="722"/>
      <c r="CH6" s="722"/>
      <c r="CI6" s="722"/>
      <c r="CJ6" s="722"/>
      <c r="CK6" s="722"/>
      <c r="CL6" s="722"/>
      <c r="CM6" s="722"/>
      <c r="CN6" s="722"/>
      <c r="CO6" s="722"/>
      <c r="CP6" s="722"/>
      <c r="CQ6" s="723"/>
      <c r="CR6" s="665">
        <v>121372</v>
      </c>
      <c r="CS6" s="666"/>
      <c r="CT6" s="666"/>
      <c r="CU6" s="666"/>
      <c r="CV6" s="666"/>
      <c r="CW6" s="666"/>
      <c r="CX6" s="666"/>
      <c r="CY6" s="667"/>
      <c r="CZ6" s="763">
        <v>1.3</v>
      </c>
      <c r="DA6" s="736"/>
      <c r="DB6" s="736"/>
      <c r="DC6" s="766"/>
      <c r="DD6" s="671" t="s">
        <v>129</v>
      </c>
      <c r="DE6" s="666"/>
      <c r="DF6" s="666"/>
      <c r="DG6" s="666"/>
      <c r="DH6" s="666"/>
      <c r="DI6" s="666"/>
      <c r="DJ6" s="666"/>
      <c r="DK6" s="666"/>
      <c r="DL6" s="666"/>
      <c r="DM6" s="666"/>
      <c r="DN6" s="666"/>
      <c r="DO6" s="666"/>
      <c r="DP6" s="667"/>
      <c r="DQ6" s="671">
        <v>121372</v>
      </c>
      <c r="DR6" s="666"/>
      <c r="DS6" s="666"/>
      <c r="DT6" s="666"/>
      <c r="DU6" s="666"/>
      <c r="DV6" s="666"/>
      <c r="DW6" s="666"/>
      <c r="DX6" s="666"/>
      <c r="DY6" s="666"/>
      <c r="DZ6" s="666"/>
      <c r="EA6" s="666"/>
      <c r="EB6" s="666"/>
      <c r="EC6" s="706"/>
    </row>
    <row r="7" spans="2:143" ht="11.25" customHeight="1" x14ac:dyDescent="0.2">
      <c r="B7" s="662" t="s">
        <v>240</v>
      </c>
      <c r="C7" s="663"/>
      <c r="D7" s="663"/>
      <c r="E7" s="663"/>
      <c r="F7" s="663"/>
      <c r="G7" s="663"/>
      <c r="H7" s="663"/>
      <c r="I7" s="663"/>
      <c r="J7" s="663"/>
      <c r="K7" s="663"/>
      <c r="L7" s="663"/>
      <c r="M7" s="663"/>
      <c r="N7" s="663"/>
      <c r="O7" s="663"/>
      <c r="P7" s="663"/>
      <c r="Q7" s="664"/>
      <c r="R7" s="665">
        <v>2335</v>
      </c>
      <c r="S7" s="666"/>
      <c r="T7" s="666"/>
      <c r="U7" s="666"/>
      <c r="V7" s="666"/>
      <c r="W7" s="666"/>
      <c r="X7" s="666"/>
      <c r="Y7" s="667"/>
      <c r="Z7" s="692">
        <v>0</v>
      </c>
      <c r="AA7" s="692"/>
      <c r="AB7" s="692"/>
      <c r="AC7" s="692"/>
      <c r="AD7" s="693">
        <v>2335</v>
      </c>
      <c r="AE7" s="693"/>
      <c r="AF7" s="693"/>
      <c r="AG7" s="693"/>
      <c r="AH7" s="693"/>
      <c r="AI7" s="693"/>
      <c r="AJ7" s="693"/>
      <c r="AK7" s="693"/>
      <c r="AL7" s="668">
        <v>0</v>
      </c>
      <c r="AM7" s="669"/>
      <c r="AN7" s="669"/>
      <c r="AO7" s="694"/>
      <c r="AP7" s="662" t="s">
        <v>241</v>
      </c>
      <c r="AQ7" s="663"/>
      <c r="AR7" s="663"/>
      <c r="AS7" s="663"/>
      <c r="AT7" s="663"/>
      <c r="AU7" s="663"/>
      <c r="AV7" s="663"/>
      <c r="AW7" s="663"/>
      <c r="AX7" s="663"/>
      <c r="AY7" s="663"/>
      <c r="AZ7" s="663"/>
      <c r="BA7" s="663"/>
      <c r="BB7" s="663"/>
      <c r="BC7" s="663"/>
      <c r="BD7" s="663"/>
      <c r="BE7" s="663"/>
      <c r="BF7" s="664"/>
      <c r="BG7" s="665">
        <v>1799390</v>
      </c>
      <c r="BH7" s="666"/>
      <c r="BI7" s="666"/>
      <c r="BJ7" s="666"/>
      <c r="BK7" s="666"/>
      <c r="BL7" s="666"/>
      <c r="BM7" s="666"/>
      <c r="BN7" s="667"/>
      <c r="BO7" s="692">
        <v>53.4</v>
      </c>
      <c r="BP7" s="692"/>
      <c r="BQ7" s="692"/>
      <c r="BR7" s="692"/>
      <c r="BS7" s="693" t="s">
        <v>129</v>
      </c>
      <c r="BT7" s="693"/>
      <c r="BU7" s="693"/>
      <c r="BV7" s="693"/>
      <c r="BW7" s="693"/>
      <c r="BX7" s="693"/>
      <c r="BY7" s="693"/>
      <c r="BZ7" s="693"/>
      <c r="CA7" s="693"/>
      <c r="CB7" s="751"/>
      <c r="CD7" s="707" t="s">
        <v>242</v>
      </c>
      <c r="CE7" s="704"/>
      <c r="CF7" s="704"/>
      <c r="CG7" s="704"/>
      <c r="CH7" s="704"/>
      <c r="CI7" s="704"/>
      <c r="CJ7" s="704"/>
      <c r="CK7" s="704"/>
      <c r="CL7" s="704"/>
      <c r="CM7" s="704"/>
      <c r="CN7" s="704"/>
      <c r="CO7" s="704"/>
      <c r="CP7" s="704"/>
      <c r="CQ7" s="705"/>
      <c r="CR7" s="665">
        <v>1506957</v>
      </c>
      <c r="CS7" s="666"/>
      <c r="CT7" s="666"/>
      <c r="CU7" s="666"/>
      <c r="CV7" s="666"/>
      <c r="CW7" s="666"/>
      <c r="CX7" s="666"/>
      <c r="CY7" s="667"/>
      <c r="CZ7" s="692">
        <v>15.6</v>
      </c>
      <c r="DA7" s="692"/>
      <c r="DB7" s="692"/>
      <c r="DC7" s="692"/>
      <c r="DD7" s="671">
        <v>29156</v>
      </c>
      <c r="DE7" s="666"/>
      <c r="DF7" s="666"/>
      <c r="DG7" s="666"/>
      <c r="DH7" s="666"/>
      <c r="DI7" s="666"/>
      <c r="DJ7" s="666"/>
      <c r="DK7" s="666"/>
      <c r="DL7" s="666"/>
      <c r="DM7" s="666"/>
      <c r="DN7" s="666"/>
      <c r="DO7" s="666"/>
      <c r="DP7" s="667"/>
      <c r="DQ7" s="671">
        <v>1383528</v>
      </c>
      <c r="DR7" s="666"/>
      <c r="DS7" s="666"/>
      <c r="DT7" s="666"/>
      <c r="DU7" s="666"/>
      <c r="DV7" s="666"/>
      <c r="DW7" s="666"/>
      <c r="DX7" s="666"/>
      <c r="DY7" s="666"/>
      <c r="DZ7" s="666"/>
      <c r="EA7" s="666"/>
      <c r="EB7" s="666"/>
      <c r="EC7" s="706"/>
    </row>
    <row r="8" spans="2:143" ht="11.25" customHeight="1" x14ac:dyDescent="0.2">
      <c r="B8" s="662" t="s">
        <v>243</v>
      </c>
      <c r="C8" s="663"/>
      <c r="D8" s="663"/>
      <c r="E8" s="663"/>
      <c r="F8" s="663"/>
      <c r="G8" s="663"/>
      <c r="H8" s="663"/>
      <c r="I8" s="663"/>
      <c r="J8" s="663"/>
      <c r="K8" s="663"/>
      <c r="L8" s="663"/>
      <c r="M8" s="663"/>
      <c r="N8" s="663"/>
      <c r="O8" s="663"/>
      <c r="P8" s="663"/>
      <c r="Q8" s="664"/>
      <c r="R8" s="665">
        <v>33618</v>
      </c>
      <c r="S8" s="666"/>
      <c r="T8" s="666"/>
      <c r="U8" s="666"/>
      <c r="V8" s="666"/>
      <c r="W8" s="666"/>
      <c r="X8" s="666"/>
      <c r="Y8" s="667"/>
      <c r="Z8" s="692">
        <v>0.3</v>
      </c>
      <c r="AA8" s="692"/>
      <c r="AB8" s="692"/>
      <c r="AC8" s="692"/>
      <c r="AD8" s="693">
        <v>33618</v>
      </c>
      <c r="AE8" s="693"/>
      <c r="AF8" s="693"/>
      <c r="AG8" s="693"/>
      <c r="AH8" s="693"/>
      <c r="AI8" s="693"/>
      <c r="AJ8" s="693"/>
      <c r="AK8" s="693"/>
      <c r="AL8" s="668">
        <v>0.6</v>
      </c>
      <c r="AM8" s="669"/>
      <c r="AN8" s="669"/>
      <c r="AO8" s="694"/>
      <c r="AP8" s="662" t="s">
        <v>244</v>
      </c>
      <c r="AQ8" s="663"/>
      <c r="AR8" s="663"/>
      <c r="AS8" s="663"/>
      <c r="AT8" s="663"/>
      <c r="AU8" s="663"/>
      <c r="AV8" s="663"/>
      <c r="AW8" s="663"/>
      <c r="AX8" s="663"/>
      <c r="AY8" s="663"/>
      <c r="AZ8" s="663"/>
      <c r="BA8" s="663"/>
      <c r="BB8" s="663"/>
      <c r="BC8" s="663"/>
      <c r="BD8" s="663"/>
      <c r="BE8" s="663"/>
      <c r="BF8" s="664"/>
      <c r="BG8" s="665">
        <v>50889</v>
      </c>
      <c r="BH8" s="666"/>
      <c r="BI8" s="666"/>
      <c r="BJ8" s="666"/>
      <c r="BK8" s="666"/>
      <c r="BL8" s="666"/>
      <c r="BM8" s="666"/>
      <c r="BN8" s="667"/>
      <c r="BO8" s="692">
        <v>1.5</v>
      </c>
      <c r="BP8" s="692"/>
      <c r="BQ8" s="692"/>
      <c r="BR8" s="692"/>
      <c r="BS8" s="693" t="s">
        <v>129</v>
      </c>
      <c r="BT8" s="693"/>
      <c r="BU8" s="693"/>
      <c r="BV8" s="693"/>
      <c r="BW8" s="693"/>
      <c r="BX8" s="693"/>
      <c r="BY8" s="693"/>
      <c r="BZ8" s="693"/>
      <c r="CA8" s="693"/>
      <c r="CB8" s="751"/>
      <c r="CD8" s="707" t="s">
        <v>245</v>
      </c>
      <c r="CE8" s="704"/>
      <c r="CF8" s="704"/>
      <c r="CG8" s="704"/>
      <c r="CH8" s="704"/>
      <c r="CI8" s="704"/>
      <c r="CJ8" s="704"/>
      <c r="CK8" s="704"/>
      <c r="CL8" s="704"/>
      <c r="CM8" s="704"/>
      <c r="CN8" s="704"/>
      <c r="CO8" s="704"/>
      <c r="CP8" s="704"/>
      <c r="CQ8" s="705"/>
      <c r="CR8" s="665">
        <v>3576421</v>
      </c>
      <c r="CS8" s="666"/>
      <c r="CT8" s="666"/>
      <c r="CU8" s="666"/>
      <c r="CV8" s="666"/>
      <c r="CW8" s="666"/>
      <c r="CX8" s="666"/>
      <c r="CY8" s="667"/>
      <c r="CZ8" s="692">
        <v>37.1</v>
      </c>
      <c r="DA8" s="692"/>
      <c r="DB8" s="692"/>
      <c r="DC8" s="692"/>
      <c r="DD8" s="671">
        <v>17283</v>
      </c>
      <c r="DE8" s="666"/>
      <c r="DF8" s="666"/>
      <c r="DG8" s="666"/>
      <c r="DH8" s="666"/>
      <c r="DI8" s="666"/>
      <c r="DJ8" s="666"/>
      <c r="DK8" s="666"/>
      <c r="DL8" s="666"/>
      <c r="DM8" s="666"/>
      <c r="DN8" s="666"/>
      <c r="DO8" s="666"/>
      <c r="DP8" s="667"/>
      <c r="DQ8" s="671">
        <v>1656702</v>
      </c>
      <c r="DR8" s="666"/>
      <c r="DS8" s="666"/>
      <c r="DT8" s="666"/>
      <c r="DU8" s="666"/>
      <c r="DV8" s="666"/>
      <c r="DW8" s="666"/>
      <c r="DX8" s="666"/>
      <c r="DY8" s="666"/>
      <c r="DZ8" s="666"/>
      <c r="EA8" s="666"/>
      <c r="EB8" s="666"/>
      <c r="EC8" s="706"/>
    </row>
    <row r="9" spans="2:143" ht="11.25" customHeight="1" x14ac:dyDescent="0.2">
      <c r="B9" s="662" t="s">
        <v>246</v>
      </c>
      <c r="C9" s="663"/>
      <c r="D9" s="663"/>
      <c r="E9" s="663"/>
      <c r="F9" s="663"/>
      <c r="G9" s="663"/>
      <c r="H9" s="663"/>
      <c r="I9" s="663"/>
      <c r="J9" s="663"/>
      <c r="K9" s="663"/>
      <c r="L9" s="663"/>
      <c r="M9" s="663"/>
      <c r="N9" s="663"/>
      <c r="O9" s="663"/>
      <c r="P9" s="663"/>
      <c r="Q9" s="664"/>
      <c r="R9" s="665">
        <v>41640</v>
      </c>
      <c r="S9" s="666"/>
      <c r="T9" s="666"/>
      <c r="U9" s="666"/>
      <c r="V9" s="666"/>
      <c r="W9" s="666"/>
      <c r="X9" s="666"/>
      <c r="Y9" s="667"/>
      <c r="Z9" s="692">
        <v>0.4</v>
      </c>
      <c r="AA9" s="692"/>
      <c r="AB9" s="692"/>
      <c r="AC9" s="692"/>
      <c r="AD9" s="693">
        <v>41640</v>
      </c>
      <c r="AE9" s="693"/>
      <c r="AF9" s="693"/>
      <c r="AG9" s="693"/>
      <c r="AH9" s="693"/>
      <c r="AI9" s="693"/>
      <c r="AJ9" s="693"/>
      <c r="AK9" s="693"/>
      <c r="AL9" s="668">
        <v>0.7</v>
      </c>
      <c r="AM9" s="669"/>
      <c r="AN9" s="669"/>
      <c r="AO9" s="694"/>
      <c r="AP9" s="662" t="s">
        <v>247</v>
      </c>
      <c r="AQ9" s="663"/>
      <c r="AR9" s="663"/>
      <c r="AS9" s="663"/>
      <c r="AT9" s="663"/>
      <c r="AU9" s="663"/>
      <c r="AV9" s="663"/>
      <c r="AW9" s="663"/>
      <c r="AX9" s="663"/>
      <c r="AY9" s="663"/>
      <c r="AZ9" s="663"/>
      <c r="BA9" s="663"/>
      <c r="BB9" s="663"/>
      <c r="BC9" s="663"/>
      <c r="BD9" s="663"/>
      <c r="BE9" s="663"/>
      <c r="BF9" s="664"/>
      <c r="BG9" s="665">
        <v>1677108</v>
      </c>
      <c r="BH9" s="666"/>
      <c r="BI9" s="666"/>
      <c r="BJ9" s="666"/>
      <c r="BK9" s="666"/>
      <c r="BL9" s="666"/>
      <c r="BM9" s="666"/>
      <c r="BN9" s="667"/>
      <c r="BO9" s="692">
        <v>49.7</v>
      </c>
      <c r="BP9" s="692"/>
      <c r="BQ9" s="692"/>
      <c r="BR9" s="692"/>
      <c r="BS9" s="693" t="s">
        <v>129</v>
      </c>
      <c r="BT9" s="693"/>
      <c r="BU9" s="693"/>
      <c r="BV9" s="693"/>
      <c r="BW9" s="693"/>
      <c r="BX9" s="693"/>
      <c r="BY9" s="693"/>
      <c r="BZ9" s="693"/>
      <c r="CA9" s="693"/>
      <c r="CB9" s="751"/>
      <c r="CD9" s="707" t="s">
        <v>248</v>
      </c>
      <c r="CE9" s="704"/>
      <c r="CF9" s="704"/>
      <c r="CG9" s="704"/>
      <c r="CH9" s="704"/>
      <c r="CI9" s="704"/>
      <c r="CJ9" s="704"/>
      <c r="CK9" s="704"/>
      <c r="CL9" s="704"/>
      <c r="CM9" s="704"/>
      <c r="CN9" s="704"/>
      <c r="CO9" s="704"/>
      <c r="CP9" s="704"/>
      <c r="CQ9" s="705"/>
      <c r="CR9" s="665">
        <v>1028503</v>
      </c>
      <c r="CS9" s="666"/>
      <c r="CT9" s="666"/>
      <c r="CU9" s="666"/>
      <c r="CV9" s="666"/>
      <c r="CW9" s="666"/>
      <c r="CX9" s="666"/>
      <c r="CY9" s="667"/>
      <c r="CZ9" s="692">
        <v>10.7</v>
      </c>
      <c r="DA9" s="692"/>
      <c r="DB9" s="692"/>
      <c r="DC9" s="692"/>
      <c r="DD9" s="671">
        <v>7531</v>
      </c>
      <c r="DE9" s="666"/>
      <c r="DF9" s="666"/>
      <c r="DG9" s="666"/>
      <c r="DH9" s="666"/>
      <c r="DI9" s="666"/>
      <c r="DJ9" s="666"/>
      <c r="DK9" s="666"/>
      <c r="DL9" s="666"/>
      <c r="DM9" s="666"/>
      <c r="DN9" s="666"/>
      <c r="DO9" s="666"/>
      <c r="DP9" s="667"/>
      <c r="DQ9" s="671">
        <v>644553</v>
      </c>
      <c r="DR9" s="666"/>
      <c r="DS9" s="666"/>
      <c r="DT9" s="666"/>
      <c r="DU9" s="666"/>
      <c r="DV9" s="666"/>
      <c r="DW9" s="666"/>
      <c r="DX9" s="666"/>
      <c r="DY9" s="666"/>
      <c r="DZ9" s="666"/>
      <c r="EA9" s="666"/>
      <c r="EB9" s="666"/>
      <c r="EC9" s="706"/>
    </row>
    <row r="10" spans="2:143" ht="11.25" customHeight="1" x14ac:dyDescent="0.2">
      <c r="B10" s="662" t="s">
        <v>249</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250</v>
      </c>
      <c r="AQ10" s="663"/>
      <c r="AR10" s="663"/>
      <c r="AS10" s="663"/>
      <c r="AT10" s="663"/>
      <c r="AU10" s="663"/>
      <c r="AV10" s="663"/>
      <c r="AW10" s="663"/>
      <c r="AX10" s="663"/>
      <c r="AY10" s="663"/>
      <c r="AZ10" s="663"/>
      <c r="BA10" s="663"/>
      <c r="BB10" s="663"/>
      <c r="BC10" s="663"/>
      <c r="BD10" s="663"/>
      <c r="BE10" s="663"/>
      <c r="BF10" s="664"/>
      <c r="BG10" s="665">
        <v>45955</v>
      </c>
      <c r="BH10" s="666"/>
      <c r="BI10" s="666"/>
      <c r="BJ10" s="666"/>
      <c r="BK10" s="666"/>
      <c r="BL10" s="666"/>
      <c r="BM10" s="666"/>
      <c r="BN10" s="667"/>
      <c r="BO10" s="692">
        <v>1.4</v>
      </c>
      <c r="BP10" s="692"/>
      <c r="BQ10" s="692"/>
      <c r="BR10" s="692"/>
      <c r="BS10" s="693" t="s">
        <v>129</v>
      </c>
      <c r="BT10" s="693"/>
      <c r="BU10" s="693"/>
      <c r="BV10" s="693"/>
      <c r="BW10" s="693"/>
      <c r="BX10" s="693"/>
      <c r="BY10" s="693"/>
      <c r="BZ10" s="693"/>
      <c r="CA10" s="693"/>
      <c r="CB10" s="751"/>
      <c r="CD10" s="707" t="s">
        <v>251</v>
      </c>
      <c r="CE10" s="704"/>
      <c r="CF10" s="704"/>
      <c r="CG10" s="704"/>
      <c r="CH10" s="704"/>
      <c r="CI10" s="704"/>
      <c r="CJ10" s="704"/>
      <c r="CK10" s="704"/>
      <c r="CL10" s="704"/>
      <c r="CM10" s="704"/>
      <c r="CN10" s="704"/>
      <c r="CO10" s="704"/>
      <c r="CP10" s="704"/>
      <c r="CQ10" s="705"/>
      <c r="CR10" s="665">
        <v>6242</v>
      </c>
      <c r="CS10" s="666"/>
      <c r="CT10" s="666"/>
      <c r="CU10" s="666"/>
      <c r="CV10" s="666"/>
      <c r="CW10" s="666"/>
      <c r="CX10" s="666"/>
      <c r="CY10" s="667"/>
      <c r="CZ10" s="692">
        <v>0.1</v>
      </c>
      <c r="DA10" s="692"/>
      <c r="DB10" s="692"/>
      <c r="DC10" s="692"/>
      <c r="DD10" s="671" t="s">
        <v>129</v>
      </c>
      <c r="DE10" s="666"/>
      <c r="DF10" s="666"/>
      <c r="DG10" s="666"/>
      <c r="DH10" s="666"/>
      <c r="DI10" s="666"/>
      <c r="DJ10" s="666"/>
      <c r="DK10" s="666"/>
      <c r="DL10" s="666"/>
      <c r="DM10" s="666"/>
      <c r="DN10" s="666"/>
      <c r="DO10" s="666"/>
      <c r="DP10" s="667"/>
      <c r="DQ10" s="671">
        <v>1135</v>
      </c>
      <c r="DR10" s="666"/>
      <c r="DS10" s="666"/>
      <c r="DT10" s="666"/>
      <c r="DU10" s="666"/>
      <c r="DV10" s="666"/>
      <c r="DW10" s="666"/>
      <c r="DX10" s="666"/>
      <c r="DY10" s="666"/>
      <c r="DZ10" s="666"/>
      <c r="EA10" s="666"/>
      <c r="EB10" s="666"/>
      <c r="EC10" s="706"/>
    </row>
    <row r="11" spans="2:143" ht="11.25" customHeight="1" x14ac:dyDescent="0.2">
      <c r="B11" s="662" t="s">
        <v>252</v>
      </c>
      <c r="C11" s="663"/>
      <c r="D11" s="663"/>
      <c r="E11" s="663"/>
      <c r="F11" s="663"/>
      <c r="G11" s="663"/>
      <c r="H11" s="663"/>
      <c r="I11" s="663"/>
      <c r="J11" s="663"/>
      <c r="K11" s="663"/>
      <c r="L11" s="663"/>
      <c r="M11" s="663"/>
      <c r="N11" s="663"/>
      <c r="O11" s="663"/>
      <c r="P11" s="663"/>
      <c r="Q11" s="664"/>
      <c r="R11" s="665">
        <v>564584</v>
      </c>
      <c r="S11" s="666"/>
      <c r="T11" s="666"/>
      <c r="U11" s="666"/>
      <c r="V11" s="666"/>
      <c r="W11" s="666"/>
      <c r="X11" s="666"/>
      <c r="Y11" s="667"/>
      <c r="Z11" s="668">
        <v>5.5</v>
      </c>
      <c r="AA11" s="669"/>
      <c r="AB11" s="669"/>
      <c r="AC11" s="670"/>
      <c r="AD11" s="671">
        <v>564584</v>
      </c>
      <c r="AE11" s="666"/>
      <c r="AF11" s="666"/>
      <c r="AG11" s="666"/>
      <c r="AH11" s="666"/>
      <c r="AI11" s="666"/>
      <c r="AJ11" s="666"/>
      <c r="AK11" s="667"/>
      <c r="AL11" s="668">
        <v>9.5</v>
      </c>
      <c r="AM11" s="669"/>
      <c r="AN11" s="669"/>
      <c r="AO11" s="694"/>
      <c r="AP11" s="662" t="s">
        <v>253</v>
      </c>
      <c r="AQ11" s="663"/>
      <c r="AR11" s="663"/>
      <c r="AS11" s="663"/>
      <c r="AT11" s="663"/>
      <c r="AU11" s="663"/>
      <c r="AV11" s="663"/>
      <c r="AW11" s="663"/>
      <c r="AX11" s="663"/>
      <c r="AY11" s="663"/>
      <c r="AZ11" s="663"/>
      <c r="BA11" s="663"/>
      <c r="BB11" s="663"/>
      <c r="BC11" s="663"/>
      <c r="BD11" s="663"/>
      <c r="BE11" s="663"/>
      <c r="BF11" s="664"/>
      <c r="BG11" s="665">
        <v>25438</v>
      </c>
      <c r="BH11" s="666"/>
      <c r="BI11" s="666"/>
      <c r="BJ11" s="666"/>
      <c r="BK11" s="666"/>
      <c r="BL11" s="666"/>
      <c r="BM11" s="666"/>
      <c r="BN11" s="667"/>
      <c r="BO11" s="692">
        <v>0.8</v>
      </c>
      <c r="BP11" s="692"/>
      <c r="BQ11" s="692"/>
      <c r="BR11" s="692"/>
      <c r="BS11" s="693" t="s">
        <v>129</v>
      </c>
      <c r="BT11" s="693"/>
      <c r="BU11" s="693"/>
      <c r="BV11" s="693"/>
      <c r="BW11" s="693"/>
      <c r="BX11" s="693"/>
      <c r="BY11" s="693"/>
      <c r="BZ11" s="693"/>
      <c r="CA11" s="693"/>
      <c r="CB11" s="751"/>
      <c r="CD11" s="707" t="s">
        <v>254</v>
      </c>
      <c r="CE11" s="704"/>
      <c r="CF11" s="704"/>
      <c r="CG11" s="704"/>
      <c r="CH11" s="704"/>
      <c r="CI11" s="704"/>
      <c r="CJ11" s="704"/>
      <c r="CK11" s="704"/>
      <c r="CL11" s="704"/>
      <c r="CM11" s="704"/>
      <c r="CN11" s="704"/>
      <c r="CO11" s="704"/>
      <c r="CP11" s="704"/>
      <c r="CQ11" s="705"/>
      <c r="CR11" s="665">
        <v>104674</v>
      </c>
      <c r="CS11" s="666"/>
      <c r="CT11" s="666"/>
      <c r="CU11" s="666"/>
      <c r="CV11" s="666"/>
      <c r="CW11" s="666"/>
      <c r="CX11" s="666"/>
      <c r="CY11" s="667"/>
      <c r="CZ11" s="692">
        <v>1.1000000000000001</v>
      </c>
      <c r="DA11" s="692"/>
      <c r="DB11" s="692"/>
      <c r="DC11" s="692"/>
      <c r="DD11" s="671">
        <v>12587</v>
      </c>
      <c r="DE11" s="666"/>
      <c r="DF11" s="666"/>
      <c r="DG11" s="666"/>
      <c r="DH11" s="666"/>
      <c r="DI11" s="666"/>
      <c r="DJ11" s="666"/>
      <c r="DK11" s="666"/>
      <c r="DL11" s="666"/>
      <c r="DM11" s="666"/>
      <c r="DN11" s="666"/>
      <c r="DO11" s="666"/>
      <c r="DP11" s="667"/>
      <c r="DQ11" s="671">
        <v>79291</v>
      </c>
      <c r="DR11" s="666"/>
      <c r="DS11" s="666"/>
      <c r="DT11" s="666"/>
      <c r="DU11" s="666"/>
      <c r="DV11" s="666"/>
      <c r="DW11" s="666"/>
      <c r="DX11" s="666"/>
      <c r="DY11" s="666"/>
      <c r="DZ11" s="666"/>
      <c r="EA11" s="666"/>
      <c r="EB11" s="666"/>
      <c r="EC11" s="706"/>
    </row>
    <row r="12" spans="2:143" ht="11.25" customHeight="1" x14ac:dyDescent="0.2">
      <c r="B12" s="662" t="s">
        <v>255</v>
      </c>
      <c r="C12" s="663"/>
      <c r="D12" s="663"/>
      <c r="E12" s="663"/>
      <c r="F12" s="663"/>
      <c r="G12" s="663"/>
      <c r="H12" s="663"/>
      <c r="I12" s="663"/>
      <c r="J12" s="663"/>
      <c r="K12" s="663"/>
      <c r="L12" s="663"/>
      <c r="M12" s="663"/>
      <c r="N12" s="663"/>
      <c r="O12" s="663"/>
      <c r="P12" s="663"/>
      <c r="Q12" s="664"/>
      <c r="R12" s="665">
        <v>7250</v>
      </c>
      <c r="S12" s="666"/>
      <c r="T12" s="666"/>
      <c r="U12" s="666"/>
      <c r="V12" s="666"/>
      <c r="W12" s="666"/>
      <c r="X12" s="666"/>
      <c r="Y12" s="667"/>
      <c r="Z12" s="692">
        <v>0.1</v>
      </c>
      <c r="AA12" s="692"/>
      <c r="AB12" s="692"/>
      <c r="AC12" s="692"/>
      <c r="AD12" s="693">
        <v>7250</v>
      </c>
      <c r="AE12" s="693"/>
      <c r="AF12" s="693"/>
      <c r="AG12" s="693"/>
      <c r="AH12" s="693"/>
      <c r="AI12" s="693"/>
      <c r="AJ12" s="693"/>
      <c r="AK12" s="693"/>
      <c r="AL12" s="668">
        <v>0.1</v>
      </c>
      <c r="AM12" s="669"/>
      <c r="AN12" s="669"/>
      <c r="AO12" s="694"/>
      <c r="AP12" s="662" t="s">
        <v>256</v>
      </c>
      <c r="AQ12" s="663"/>
      <c r="AR12" s="663"/>
      <c r="AS12" s="663"/>
      <c r="AT12" s="663"/>
      <c r="AU12" s="663"/>
      <c r="AV12" s="663"/>
      <c r="AW12" s="663"/>
      <c r="AX12" s="663"/>
      <c r="AY12" s="663"/>
      <c r="AZ12" s="663"/>
      <c r="BA12" s="663"/>
      <c r="BB12" s="663"/>
      <c r="BC12" s="663"/>
      <c r="BD12" s="663"/>
      <c r="BE12" s="663"/>
      <c r="BF12" s="664"/>
      <c r="BG12" s="665">
        <v>1389640</v>
      </c>
      <c r="BH12" s="666"/>
      <c r="BI12" s="666"/>
      <c r="BJ12" s="666"/>
      <c r="BK12" s="666"/>
      <c r="BL12" s="666"/>
      <c r="BM12" s="666"/>
      <c r="BN12" s="667"/>
      <c r="BO12" s="692">
        <v>41.2</v>
      </c>
      <c r="BP12" s="692"/>
      <c r="BQ12" s="692"/>
      <c r="BR12" s="692"/>
      <c r="BS12" s="693" t="s">
        <v>129</v>
      </c>
      <c r="BT12" s="693"/>
      <c r="BU12" s="693"/>
      <c r="BV12" s="693"/>
      <c r="BW12" s="693"/>
      <c r="BX12" s="693"/>
      <c r="BY12" s="693"/>
      <c r="BZ12" s="693"/>
      <c r="CA12" s="693"/>
      <c r="CB12" s="751"/>
      <c r="CD12" s="707" t="s">
        <v>257</v>
      </c>
      <c r="CE12" s="704"/>
      <c r="CF12" s="704"/>
      <c r="CG12" s="704"/>
      <c r="CH12" s="704"/>
      <c r="CI12" s="704"/>
      <c r="CJ12" s="704"/>
      <c r="CK12" s="704"/>
      <c r="CL12" s="704"/>
      <c r="CM12" s="704"/>
      <c r="CN12" s="704"/>
      <c r="CO12" s="704"/>
      <c r="CP12" s="704"/>
      <c r="CQ12" s="705"/>
      <c r="CR12" s="665">
        <v>177187</v>
      </c>
      <c r="CS12" s="666"/>
      <c r="CT12" s="666"/>
      <c r="CU12" s="666"/>
      <c r="CV12" s="666"/>
      <c r="CW12" s="666"/>
      <c r="CX12" s="666"/>
      <c r="CY12" s="667"/>
      <c r="CZ12" s="692">
        <v>1.8</v>
      </c>
      <c r="DA12" s="692"/>
      <c r="DB12" s="692"/>
      <c r="DC12" s="692"/>
      <c r="DD12" s="671" t="s">
        <v>129</v>
      </c>
      <c r="DE12" s="666"/>
      <c r="DF12" s="666"/>
      <c r="DG12" s="666"/>
      <c r="DH12" s="666"/>
      <c r="DI12" s="666"/>
      <c r="DJ12" s="666"/>
      <c r="DK12" s="666"/>
      <c r="DL12" s="666"/>
      <c r="DM12" s="666"/>
      <c r="DN12" s="666"/>
      <c r="DO12" s="666"/>
      <c r="DP12" s="667"/>
      <c r="DQ12" s="671">
        <v>150584</v>
      </c>
      <c r="DR12" s="666"/>
      <c r="DS12" s="666"/>
      <c r="DT12" s="666"/>
      <c r="DU12" s="666"/>
      <c r="DV12" s="666"/>
      <c r="DW12" s="666"/>
      <c r="DX12" s="666"/>
      <c r="DY12" s="666"/>
      <c r="DZ12" s="666"/>
      <c r="EA12" s="666"/>
      <c r="EB12" s="666"/>
      <c r="EC12" s="706"/>
    </row>
    <row r="13" spans="2:143" ht="11.25" customHeight="1" x14ac:dyDescent="0.2">
      <c r="B13" s="662" t="s">
        <v>258</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259</v>
      </c>
      <c r="AQ13" s="663"/>
      <c r="AR13" s="663"/>
      <c r="AS13" s="663"/>
      <c r="AT13" s="663"/>
      <c r="AU13" s="663"/>
      <c r="AV13" s="663"/>
      <c r="AW13" s="663"/>
      <c r="AX13" s="663"/>
      <c r="AY13" s="663"/>
      <c r="AZ13" s="663"/>
      <c r="BA13" s="663"/>
      <c r="BB13" s="663"/>
      <c r="BC13" s="663"/>
      <c r="BD13" s="663"/>
      <c r="BE13" s="663"/>
      <c r="BF13" s="664"/>
      <c r="BG13" s="665">
        <v>1383072</v>
      </c>
      <c r="BH13" s="666"/>
      <c r="BI13" s="666"/>
      <c r="BJ13" s="666"/>
      <c r="BK13" s="666"/>
      <c r="BL13" s="666"/>
      <c r="BM13" s="666"/>
      <c r="BN13" s="667"/>
      <c r="BO13" s="692">
        <v>41</v>
      </c>
      <c r="BP13" s="692"/>
      <c r="BQ13" s="692"/>
      <c r="BR13" s="692"/>
      <c r="BS13" s="693" t="s">
        <v>129</v>
      </c>
      <c r="BT13" s="693"/>
      <c r="BU13" s="693"/>
      <c r="BV13" s="693"/>
      <c r="BW13" s="693"/>
      <c r="BX13" s="693"/>
      <c r="BY13" s="693"/>
      <c r="BZ13" s="693"/>
      <c r="CA13" s="693"/>
      <c r="CB13" s="751"/>
      <c r="CD13" s="707" t="s">
        <v>260</v>
      </c>
      <c r="CE13" s="704"/>
      <c r="CF13" s="704"/>
      <c r="CG13" s="704"/>
      <c r="CH13" s="704"/>
      <c r="CI13" s="704"/>
      <c r="CJ13" s="704"/>
      <c r="CK13" s="704"/>
      <c r="CL13" s="704"/>
      <c r="CM13" s="704"/>
      <c r="CN13" s="704"/>
      <c r="CO13" s="704"/>
      <c r="CP13" s="704"/>
      <c r="CQ13" s="705"/>
      <c r="CR13" s="665">
        <v>1013715</v>
      </c>
      <c r="CS13" s="666"/>
      <c r="CT13" s="666"/>
      <c r="CU13" s="666"/>
      <c r="CV13" s="666"/>
      <c r="CW13" s="666"/>
      <c r="CX13" s="666"/>
      <c r="CY13" s="667"/>
      <c r="CZ13" s="692">
        <v>10.5</v>
      </c>
      <c r="DA13" s="692"/>
      <c r="DB13" s="692"/>
      <c r="DC13" s="692"/>
      <c r="DD13" s="671">
        <v>133545</v>
      </c>
      <c r="DE13" s="666"/>
      <c r="DF13" s="666"/>
      <c r="DG13" s="666"/>
      <c r="DH13" s="666"/>
      <c r="DI13" s="666"/>
      <c r="DJ13" s="666"/>
      <c r="DK13" s="666"/>
      <c r="DL13" s="666"/>
      <c r="DM13" s="666"/>
      <c r="DN13" s="666"/>
      <c r="DO13" s="666"/>
      <c r="DP13" s="667"/>
      <c r="DQ13" s="671">
        <v>864861</v>
      </c>
      <c r="DR13" s="666"/>
      <c r="DS13" s="666"/>
      <c r="DT13" s="666"/>
      <c r="DU13" s="666"/>
      <c r="DV13" s="666"/>
      <c r="DW13" s="666"/>
      <c r="DX13" s="666"/>
      <c r="DY13" s="666"/>
      <c r="DZ13" s="666"/>
      <c r="EA13" s="666"/>
      <c r="EB13" s="666"/>
      <c r="EC13" s="706"/>
    </row>
    <row r="14" spans="2:143" ht="11.25" customHeight="1" x14ac:dyDescent="0.2">
      <c r="B14" s="662" t="s">
        <v>261</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262</v>
      </c>
      <c r="AQ14" s="663"/>
      <c r="AR14" s="663"/>
      <c r="AS14" s="663"/>
      <c r="AT14" s="663"/>
      <c r="AU14" s="663"/>
      <c r="AV14" s="663"/>
      <c r="AW14" s="663"/>
      <c r="AX14" s="663"/>
      <c r="AY14" s="663"/>
      <c r="AZ14" s="663"/>
      <c r="BA14" s="663"/>
      <c r="BB14" s="663"/>
      <c r="BC14" s="663"/>
      <c r="BD14" s="663"/>
      <c r="BE14" s="663"/>
      <c r="BF14" s="664"/>
      <c r="BG14" s="665">
        <v>54063</v>
      </c>
      <c r="BH14" s="666"/>
      <c r="BI14" s="666"/>
      <c r="BJ14" s="666"/>
      <c r="BK14" s="666"/>
      <c r="BL14" s="666"/>
      <c r="BM14" s="666"/>
      <c r="BN14" s="667"/>
      <c r="BO14" s="692">
        <v>1.6</v>
      </c>
      <c r="BP14" s="692"/>
      <c r="BQ14" s="692"/>
      <c r="BR14" s="692"/>
      <c r="BS14" s="693" t="s">
        <v>129</v>
      </c>
      <c r="BT14" s="693"/>
      <c r="BU14" s="693"/>
      <c r="BV14" s="693"/>
      <c r="BW14" s="693"/>
      <c r="BX14" s="693"/>
      <c r="BY14" s="693"/>
      <c r="BZ14" s="693"/>
      <c r="CA14" s="693"/>
      <c r="CB14" s="751"/>
      <c r="CD14" s="707" t="s">
        <v>263</v>
      </c>
      <c r="CE14" s="704"/>
      <c r="CF14" s="704"/>
      <c r="CG14" s="704"/>
      <c r="CH14" s="704"/>
      <c r="CI14" s="704"/>
      <c r="CJ14" s="704"/>
      <c r="CK14" s="704"/>
      <c r="CL14" s="704"/>
      <c r="CM14" s="704"/>
      <c r="CN14" s="704"/>
      <c r="CO14" s="704"/>
      <c r="CP14" s="704"/>
      <c r="CQ14" s="705"/>
      <c r="CR14" s="665">
        <v>469018</v>
      </c>
      <c r="CS14" s="666"/>
      <c r="CT14" s="666"/>
      <c r="CU14" s="666"/>
      <c r="CV14" s="666"/>
      <c r="CW14" s="666"/>
      <c r="CX14" s="666"/>
      <c r="CY14" s="667"/>
      <c r="CZ14" s="692">
        <v>4.9000000000000004</v>
      </c>
      <c r="DA14" s="692"/>
      <c r="DB14" s="692"/>
      <c r="DC14" s="692"/>
      <c r="DD14" s="671">
        <v>6241</v>
      </c>
      <c r="DE14" s="666"/>
      <c r="DF14" s="666"/>
      <c r="DG14" s="666"/>
      <c r="DH14" s="666"/>
      <c r="DI14" s="666"/>
      <c r="DJ14" s="666"/>
      <c r="DK14" s="666"/>
      <c r="DL14" s="666"/>
      <c r="DM14" s="666"/>
      <c r="DN14" s="666"/>
      <c r="DO14" s="666"/>
      <c r="DP14" s="667"/>
      <c r="DQ14" s="671">
        <v>458654</v>
      </c>
      <c r="DR14" s="666"/>
      <c r="DS14" s="666"/>
      <c r="DT14" s="666"/>
      <c r="DU14" s="666"/>
      <c r="DV14" s="666"/>
      <c r="DW14" s="666"/>
      <c r="DX14" s="666"/>
      <c r="DY14" s="666"/>
      <c r="DZ14" s="666"/>
      <c r="EA14" s="666"/>
      <c r="EB14" s="666"/>
      <c r="EC14" s="706"/>
    </row>
    <row r="15" spans="2:143" ht="11.25" customHeight="1" x14ac:dyDescent="0.2">
      <c r="B15" s="662" t="s">
        <v>264</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265</v>
      </c>
      <c r="AQ15" s="663"/>
      <c r="AR15" s="663"/>
      <c r="AS15" s="663"/>
      <c r="AT15" s="663"/>
      <c r="AU15" s="663"/>
      <c r="AV15" s="663"/>
      <c r="AW15" s="663"/>
      <c r="AX15" s="663"/>
      <c r="AY15" s="663"/>
      <c r="AZ15" s="663"/>
      <c r="BA15" s="663"/>
      <c r="BB15" s="663"/>
      <c r="BC15" s="663"/>
      <c r="BD15" s="663"/>
      <c r="BE15" s="663"/>
      <c r="BF15" s="664"/>
      <c r="BG15" s="665">
        <v>128265</v>
      </c>
      <c r="BH15" s="666"/>
      <c r="BI15" s="666"/>
      <c r="BJ15" s="666"/>
      <c r="BK15" s="666"/>
      <c r="BL15" s="666"/>
      <c r="BM15" s="666"/>
      <c r="BN15" s="667"/>
      <c r="BO15" s="692">
        <v>3.8</v>
      </c>
      <c r="BP15" s="692"/>
      <c r="BQ15" s="692"/>
      <c r="BR15" s="692"/>
      <c r="BS15" s="693" t="s">
        <v>129</v>
      </c>
      <c r="BT15" s="693"/>
      <c r="BU15" s="693"/>
      <c r="BV15" s="693"/>
      <c r="BW15" s="693"/>
      <c r="BX15" s="693"/>
      <c r="BY15" s="693"/>
      <c r="BZ15" s="693"/>
      <c r="CA15" s="693"/>
      <c r="CB15" s="751"/>
      <c r="CD15" s="707" t="s">
        <v>266</v>
      </c>
      <c r="CE15" s="704"/>
      <c r="CF15" s="704"/>
      <c r="CG15" s="704"/>
      <c r="CH15" s="704"/>
      <c r="CI15" s="704"/>
      <c r="CJ15" s="704"/>
      <c r="CK15" s="704"/>
      <c r="CL15" s="704"/>
      <c r="CM15" s="704"/>
      <c r="CN15" s="704"/>
      <c r="CO15" s="704"/>
      <c r="CP15" s="704"/>
      <c r="CQ15" s="705"/>
      <c r="CR15" s="665">
        <v>990045</v>
      </c>
      <c r="CS15" s="666"/>
      <c r="CT15" s="666"/>
      <c r="CU15" s="666"/>
      <c r="CV15" s="666"/>
      <c r="CW15" s="666"/>
      <c r="CX15" s="666"/>
      <c r="CY15" s="667"/>
      <c r="CZ15" s="692">
        <v>10.3</v>
      </c>
      <c r="DA15" s="692"/>
      <c r="DB15" s="692"/>
      <c r="DC15" s="692"/>
      <c r="DD15" s="671">
        <v>95622</v>
      </c>
      <c r="DE15" s="666"/>
      <c r="DF15" s="666"/>
      <c r="DG15" s="666"/>
      <c r="DH15" s="666"/>
      <c r="DI15" s="666"/>
      <c r="DJ15" s="666"/>
      <c r="DK15" s="666"/>
      <c r="DL15" s="666"/>
      <c r="DM15" s="666"/>
      <c r="DN15" s="666"/>
      <c r="DO15" s="666"/>
      <c r="DP15" s="667"/>
      <c r="DQ15" s="671">
        <v>833642</v>
      </c>
      <c r="DR15" s="666"/>
      <c r="DS15" s="666"/>
      <c r="DT15" s="666"/>
      <c r="DU15" s="666"/>
      <c r="DV15" s="666"/>
      <c r="DW15" s="666"/>
      <c r="DX15" s="666"/>
      <c r="DY15" s="666"/>
      <c r="DZ15" s="666"/>
      <c r="EA15" s="666"/>
      <c r="EB15" s="666"/>
      <c r="EC15" s="706"/>
    </row>
    <row r="16" spans="2:143" ht="11.25" customHeight="1" x14ac:dyDescent="0.2">
      <c r="B16" s="662" t="s">
        <v>267</v>
      </c>
      <c r="C16" s="663"/>
      <c r="D16" s="663"/>
      <c r="E16" s="663"/>
      <c r="F16" s="663"/>
      <c r="G16" s="663"/>
      <c r="H16" s="663"/>
      <c r="I16" s="663"/>
      <c r="J16" s="663"/>
      <c r="K16" s="663"/>
      <c r="L16" s="663"/>
      <c r="M16" s="663"/>
      <c r="N16" s="663"/>
      <c r="O16" s="663"/>
      <c r="P16" s="663"/>
      <c r="Q16" s="664"/>
      <c r="R16" s="665">
        <v>11917</v>
      </c>
      <c r="S16" s="666"/>
      <c r="T16" s="666"/>
      <c r="U16" s="666"/>
      <c r="V16" s="666"/>
      <c r="W16" s="666"/>
      <c r="X16" s="666"/>
      <c r="Y16" s="667"/>
      <c r="Z16" s="692">
        <v>0.1</v>
      </c>
      <c r="AA16" s="692"/>
      <c r="AB16" s="692"/>
      <c r="AC16" s="692"/>
      <c r="AD16" s="693">
        <v>11917</v>
      </c>
      <c r="AE16" s="693"/>
      <c r="AF16" s="693"/>
      <c r="AG16" s="693"/>
      <c r="AH16" s="693"/>
      <c r="AI16" s="693"/>
      <c r="AJ16" s="693"/>
      <c r="AK16" s="693"/>
      <c r="AL16" s="668">
        <v>0.2</v>
      </c>
      <c r="AM16" s="669"/>
      <c r="AN16" s="669"/>
      <c r="AO16" s="694"/>
      <c r="AP16" s="662" t="s">
        <v>268</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707" t="s">
        <v>269</v>
      </c>
      <c r="CE16" s="704"/>
      <c r="CF16" s="704"/>
      <c r="CG16" s="704"/>
      <c r="CH16" s="704"/>
      <c r="CI16" s="704"/>
      <c r="CJ16" s="704"/>
      <c r="CK16" s="704"/>
      <c r="CL16" s="704"/>
      <c r="CM16" s="704"/>
      <c r="CN16" s="704"/>
      <c r="CO16" s="704"/>
      <c r="CP16" s="704"/>
      <c r="CQ16" s="705"/>
      <c r="CR16" s="665" t="s">
        <v>129</v>
      </c>
      <c r="CS16" s="666"/>
      <c r="CT16" s="666"/>
      <c r="CU16" s="666"/>
      <c r="CV16" s="666"/>
      <c r="CW16" s="666"/>
      <c r="CX16" s="666"/>
      <c r="CY16" s="667"/>
      <c r="CZ16" s="692" t="s">
        <v>129</v>
      </c>
      <c r="DA16" s="692"/>
      <c r="DB16" s="692"/>
      <c r="DC16" s="692"/>
      <c r="DD16" s="671" t="s">
        <v>129</v>
      </c>
      <c r="DE16" s="666"/>
      <c r="DF16" s="666"/>
      <c r="DG16" s="666"/>
      <c r="DH16" s="666"/>
      <c r="DI16" s="666"/>
      <c r="DJ16" s="666"/>
      <c r="DK16" s="666"/>
      <c r="DL16" s="666"/>
      <c r="DM16" s="666"/>
      <c r="DN16" s="666"/>
      <c r="DO16" s="666"/>
      <c r="DP16" s="667"/>
      <c r="DQ16" s="671" t="s">
        <v>129</v>
      </c>
      <c r="DR16" s="666"/>
      <c r="DS16" s="666"/>
      <c r="DT16" s="666"/>
      <c r="DU16" s="666"/>
      <c r="DV16" s="666"/>
      <c r="DW16" s="666"/>
      <c r="DX16" s="666"/>
      <c r="DY16" s="666"/>
      <c r="DZ16" s="666"/>
      <c r="EA16" s="666"/>
      <c r="EB16" s="666"/>
      <c r="EC16" s="706"/>
    </row>
    <row r="17" spans="2:133" ht="11.25" customHeight="1" x14ac:dyDescent="0.2">
      <c r="B17" s="662" t="s">
        <v>270</v>
      </c>
      <c r="C17" s="663"/>
      <c r="D17" s="663"/>
      <c r="E17" s="663"/>
      <c r="F17" s="663"/>
      <c r="G17" s="663"/>
      <c r="H17" s="663"/>
      <c r="I17" s="663"/>
      <c r="J17" s="663"/>
      <c r="K17" s="663"/>
      <c r="L17" s="663"/>
      <c r="M17" s="663"/>
      <c r="N17" s="663"/>
      <c r="O17" s="663"/>
      <c r="P17" s="663"/>
      <c r="Q17" s="664"/>
      <c r="R17" s="665">
        <v>15670</v>
      </c>
      <c r="S17" s="666"/>
      <c r="T17" s="666"/>
      <c r="U17" s="666"/>
      <c r="V17" s="666"/>
      <c r="W17" s="666"/>
      <c r="X17" s="666"/>
      <c r="Y17" s="667"/>
      <c r="Z17" s="692">
        <v>0.2</v>
      </c>
      <c r="AA17" s="692"/>
      <c r="AB17" s="692"/>
      <c r="AC17" s="692"/>
      <c r="AD17" s="693">
        <v>15670</v>
      </c>
      <c r="AE17" s="693"/>
      <c r="AF17" s="693"/>
      <c r="AG17" s="693"/>
      <c r="AH17" s="693"/>
      <c r="AI17" s="693"/>
      <c r="AJ17" s="693"/>
      <c r="AK17" s="693"/>
      <c r="AL17" s="668">
        <v>0.3</v>
      </c>
      <c r="AM17" s="669"/>
      <c r="AN17" s="669"/>
      <c r="AO17" s="694"/>
      <c r="AP17" s="662" t="s">
        <v>271</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707" t="s">
        <v>272</v>
      </c>
      <c r="CE17" s="704"/>
      <c r="CF17" s="704"/>
      <c r="CG17" s="704"/>
      <c r="CH17" s="704"/>
      <c r="CI17" s="704"/>
      <c r="CJ17" s="704"/>
      <c r="CK17" s="704"/>
      <c r="CL17" s="704"/>
      <c r="CM17" s="704"/>
      <c r="CN17" s="704"/>
      <c r="CO17" s="704"/>
      <c r="CP17" s="704"/>
      <c r="CQ17" s="705"/>
      <c r="CR17" s="665">
        <v>653364</v>
      </c>
      <c r="CS17" s="666"/>
      <c r="CT17" s="666"/>
      <c r="CU17" s="666"/>
      <c r="CV17" s="666"/>
      <c r="CW17" s="666"/>
      <c r="CX17" s="666"/>
      <c r="CY17" s="667"/>
      <c r="CZ17" s="692">
        <v>6.8</v>
      </c>
      <c r="DA17" s="692"/>
      <c r="DB17" s="692"/>
      <c r="DC17" s="692"/>
      <c r="DD17" s="671" t="s">
        <v>129</v>
      </c>
      <c r="DE17" s="666"/>
      <c r="DF17" s="666"/>
      <c r="DG17" s="666"/>
      <c r="DH17" s="666"/>
      <c r="DI17" s="666"/>
      <c r="DJ17" s="666"/>
      <c r="DK17" s="666"/>
      <c r="DL17" s="666"/>
      <c r="DM17" s="666"/>
      <c r="DN17" s="666"/>
      <c r="DO17" s="666"/>
      <c r="DP17" s="667"/>
      <c r="DQ17" s="671">
        <v>653364</v>
      </c>
      <c r="DR17" s="666"/>
      <c r="DS17" s="666"/>
      <c r="DT17" s="666"/>
      <c r="DU17" s="666"/>
      <c r="DV17" s="666"/>
      <c r="DW17" s="666"/>
      <c r="DX17" s="666"/>
      <c r="DY17" s="666"/>
      <c r="DZ17" s="666"/>
      <c r="EA17" s="666"/>
      <c r="EB17" s="666"/>
      <c r="EC17" s="706"/>
    </row>
    <row r="18" spans="2:133" ht="11.25" customHeight="1" x14ac:dyDescent="0.2">
      <c r="B18" s="662" t="s">
        <v>273</v>
      </c>
      <c r="C18" s="663"/>
      <c r="D18" s="663"/>
      <c r="E18" s="663"/>
      <c r="F18" s="663"/>
      <c r="G18" s="663"/>
      <c r="H18" s="663"/>
      <c r="I18" s="663"/>
      <c r="J18" s="663"/>
      <c r="K18" s="663"/>
      <c r="L18" s="663"/>
      <c r="M18" s="663"/>
      <c r="N18" s="663"/>
      <c r="O18" s="663"/>
      <c r="P18" s="663"/>
      <c r="Q18" s="664"/>
      <c r="R18" s="665">
        <v>35480</v>
      </c>
      <c r="S18" s="666"/>
      <c r="T18" s="666"/>
      <c r="U18" s="666"/>
      <c r="V18" s="666"/>
      <c r="W18" s="666"/>
      <c r="X18" s="666"/>
      <c r="Y18" s="667"/>
      <c r="Z18" s="692">
        <v>0.3</v>
      </c>
      <c r="AA18" s="692"/>
      <c r="AB18" s="692"/>
      <c r="AC18" s="692"/>
      <c r="AD18" s="693">
        <v>35480</v>
      </c>
      <c r="AE18" s="693"/>
      <c r="AF18" s="693"/>
      <c r="AG18" s="693"/>
      <c r="AH18" s="693"/>
      <c r="AI18" s="693"/>
      <c r="AJ18" s="693"/>
      <c r="AK18" s="693"/>
      <c r="AL18" s="668">
        <v>0.60000002384185791</v>
      </c>
      <c r="AM18" s="669"/>
      <c r="AN18" s="669"/>
      <c r="AO18" s="694"/>
      <c r="AP18" s="662" t="s">
        <v>274</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707" t="s">
        <v>275</v>
      </c>
      <c r="CE18" s="704"/>
      <c r="CF18" s="704"/>
      <c r="CG18" s="704"/>
      <c r="CH18" s="704"/>
      <c r="CI18" s="704"/>
      <c r="CJ18" s="704"/>
      <c r="CK18" s="704"/>
      <c r="CL18" s="704"/>
      <c r="CM18" s="704"/>
      <c r="CN18" s="704"/>
      <c r="CO18" s="704"/>
      <c r="CP18" s="704"/>
      <c r="CQ18" s="705"/>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6"/>
    </row>
    <row r="19" spans="2:133" ht="11.25" customHeight="1" x14ac:dyDescent="0.2">
      <c r="B19" s="662" t="s">
        <v>276</v>
      </c>
      <c r="C19" s="663"/>
      <c r="D19" s="663"/>
      <c r="E19" s="663"/>
      <c r="F19" s="663"/>
      <c r="G19" s="663"/>
      <c r="H19" s="663"/>
      <c r="I19" s="663"/>
      <c r="J19" s="663"/>
      <c r="K19" s="663"/>
      <c r="L19" s="663"/>
      <c r="M19" s="663"/>
      <c r="N19" s="663"/>
      <c r="O19" s="663"/>
      <c r="P19" s="663"/>
      <c r="Q19" s="664"/>
      <c r="R19" s="665">
        <v>22122</v>
      </c>
      <c r="S19" s="666"/>
      <c r="T19" s="666"/>
      <c r="U19" s="666"/>
      <c r="V19" s="666"/>
      <c r="W19" s="666"/>
      <c r="X19" s="666"/>
      <c r="Y19" s="667"/>
      <c r="Z19" s="692">
        <v>0.2</v>
      </c>
      <c r="AA19" s="692"/>
      <c r="AB19" s="692"/>
      <c r="AC19" s="692"/>
      <c r="AD19" s="693">
        <v>22122</v>
      </c>
      <c r="AE19" s="693"/>
      <c r="AF19" s="693"/>
      <c r="AG19" s="693"/>
      <c r="AH19" s="693"/>
      <c r="AI19" s="693"/>
      <c r="AJ19" s="693"/>
      <c r="AK19" s="693"/>
      <c r="AL19" s="668">
        <v>0.4</v>
      </c>
      <c r="AM19" s="669"/>
      <c r="AN19" s="669"/>
      <c r="AO19" s="694"/>
      <c r="AP19" s="662" t="s">
        <v>277</v>
      </c>
      <c r="AQ19" s="663"/>
      <c r="AR19" s="663"/>
      <c r="AS19" s="663"/>
      <c r="AT19" s="663"/>
      <c r="AU19" s="663"/>
      <c r="AV19" s="663"/>
      <c r="AW19" s="663"/>
      <c r="AX19" s="663"/>
      <c r="AY19" s="663"/>
      <c r="AZ19" s="663"/>
      <c r="BA19" s="663"/>
      <c r="BB19" s="663"/>
      <c r="BC19" s="663"/>
      <c r="BD19" s="663"/>
      <c r="BE19" s="663"/>
      <c r="BF19" s="664"/>
      <c r="BG19" s="665" t="s">
        <v>129</v>
      </c>
      <c r="BH19" s="666"/>
      <c r="BI19" s="666"/>
      <c r="BJ19" s="666"/>
      <c r="BK19" s="666"/>
      <c r="BL19" s="666"/>
      <c r="BM19" s="666"/>
      <c r="BN19" s="667"/>
      <c r="BO19" s="692" t="s">
        <v>129</v>
      </c>
      <c r="BP19" s="692"/>
      <c r="BQ19" s="692"/>
      <c r="BR19" s="692"/>
      <c r="BS19" s="693" t="s">
        <v>129</v>
      </c>
      <c r="BT19" s="693"/>
      <c r="BU19" s="693"/>
      <c r="BV19" s="693"/>
      <c r="BW19" s="693"/>
      <c r="BX19" s="693"/>
      <c r="BY19" s="693"/>
      <c r="BZ19" s="693"/>
      <c r="CA19" s="693"/>
      <c r="CB19" s="751"/>
      <c r="CD19" s="707" t="s">
        <v>278</v>
      </c>
      <c r="CE19" s="704"/>
      <c r="CF19" s="704"/>
      <c r="CG19" s="704"/>
      <c r="CH19" s="704"/>
      <c r="CI19" s="704"/>
      <c r="CJ19" s="704"/>
      <c r="CK19" s="704"/>
      <c r="CL19" s="704"/>
      <c r="CM19" s="704"/>
      <c r="CN19" s="704"/>
      <c r="CO19" s="704"/>
      <c r="CP19" s="704"/>
      <c r="CQ19" s="705"/>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6"/>
    </row>
    <row r="20" spans="2:133" ht="11.25" customHeight="1" x14ac:dyDescent="0.2">
      <c r="B20" s="662" t="s">
        <v>279</v>
      </c>
      <c r="C20" s="663"/>
      <c r="D20" s="663"/>
      <c r="E20" s="663"/>
      <c r="F20" s="663"/>
      <c r="G20" s="663"/>
      <c r="H20" s="663"/>
      <c r="I20" s="663"/>
      <c r="J20" s="663"/>
      <c r="K20" s="663"/>
      <c r="L20" s="663"/>
      <c r="M20" s="663"/>
      <c r="N20" s="663"/>
      <c r="O20" s="663"/>
      <c r="P20" s="663"/>
      <c r="Q20" s="664"/>
      <c r="R20" s="665">
        <v>3751</v>
      </c>
      <c r="S20" s="666"/>
      <c r="T20" s="666"/>
      <c r="U20" s="666"/>
      <c r="V20" s="666"/>
      <c r="W20" s="666"/>
      <c r="X20" s="666"/>
      <c r="Y20" s="667"/>
      <c r="Z20" s="692">
        <v>0</v>
      </c>
      <c r="AA20" s="692"/>
      <c r="AB20" s="692"/>
      <c r="AC20" s="692"/>
      <c r="AD20" s="693">
        <v>3751</v>
      </c>
      <c r="AE20" s="693"/>
      <c r="AF20" s="693"/>
      <c r="AG20" s="693"/>
      <c r="AH20" s="693"/>
      <c r="AI20" s="693"/>
      <c r="AJ20" s="693"/>
      <c r="AK20" s="693"/>
      <c r="AL20" s="668">
        <v>0.1</v>
      </c>
      <c r="AM20" s="669"/>
      <c r="AN20" s="669"/>
      <c r="AO20" s="694"/>
      <c r="AP20" s="662" t="s">
        <v>280</v>
      </c>
      <c r="AQ20" s="663"/>
      <c r="AR20" s="663"/>
      <c r="AS20" s="663"/>
      <c r="AT20" s="663"/>
      <c r="AU20" s="663"/>
      <c r="AV20" s="663"/>
      <c r="AW20" s="663"/>
      <c r="AX20" s="663"/>
      <c r="AY20" s="663"/>
      <c r="AZ20" s="663"/>
      <c r="BA20" s="663"/>
      <c r="BB20" s="663"/>
      <c r="BC20" s="663"/>
      <c r="BD20" s="663"/>
      <c r="BE20" s="663"/>
      <c r="BF20" s="664"/>
      <c r="BG20" s="665" t="s">
        <v>129</v>
      </c>
      <c r="BH20" s="666"/>
      <c r="BI20" s="666"/>
      <c r="BJ20" s="666"/>
      <c r="BK20" s="666"/>
      <c r="BL20" s="666"/>
      <c r="BM20" s="666"/>
      <c r="BN20" s="667"/>
      <c r="BO20" s="692" t="s">
        <v>129</v>
      </c>
      <c r="BP20" s="692"/>
      <c r="BQ20" s="692"/>
      <c r="BR20" s="692"/>
      <c r="BS20" s="693" t="s">
        <v>129</v>
      </c>
      <c r="BT20" s="693"/>
      <c r="BU20" s="693"/>
      <c r="BV20" s="693"/>
      <c r="BW20" s="693"/>
      <c r="BX20" s="693"/>
      <c r="BY20" s="693"/>
      <c r="BZ20" s="693"/>
      <c r="CA20" s="693"/>
      <c r="CB20" s="751"/>
      <c r="CD20" s="707" t="s">
        <v>281</v>
      </c>
      <c r="CE20" s="704"/>
      <c r="CF20" s="704"/>
      <c r="CG20" s="704"/>
      <c r="CH20" s="704"/>
      <c r="CI20" s="704"/>
      <c r="CJ20" s="704"/>
      <c r="CK20" s="704"/>
      <c r="CL20" s="704"/>
      <c r="CM20" s="704"/>
      <c r="CN20" s="704"/>
      <c r="CO20" s="704"/>
      <c r="CP20" s="704"/>
      <c r="CQ20" s="705"/>
      <c r="CR20" s="665">
        <v>9647498</v>
      </c>
      <c r="CS20" s="666"/>
      <c r="CT20" s="666"/>
      <c r="CU20" s="666"/>
      <c r="CV20" s="666"/>
      <c r="CW20" s="666"/>
      <c r="CX20" s="666"/>
      <c r="CY20" s="667"/>
      <c r="CZ20" s="692">
        <v>100</v>
      </c>
      <c r="DA20" s="692"/>
      <c r="DB20" s="692"/>
      <c r="DC20" s="692"/>
      <c r="DD20" s="671">
        <v>301965</v>
      </c>
      <c r="DE20" s="666"/>
      <c r="DF20" s="666"/>
      <c r="DG20" s="666"/>
      <c r="DH20" s="666"/>
      <c r="DI20" s="666"/>
      <c r="DJ20" s="666"/>
      <c r="DK20" s="666"/>
      <c r="DL20" s="666"/>
      <c r="DM20" s="666"/>
      <c r="DN20" s="666"/>
      <c r="DO20" s="666"/>
      <c r="DP20" s="667"/>
      <c r="DQ20" s="671">
        <v>6847686</v>
      </c>
      <c r="DR20" s="666"/>
      <c r="DS20" s="666"/>
      <c r="DT20" s="666"/>
      <c r="DU20" s="666"/>
      <c r="DV20" s="666"/>
      <c r="DW20" s="666"/>
      <c r="DX20" s="666"/>
      <c r="DY20" s="666"/>
      <c r="DZ20" s="666"/>
      <c r="EA20" s="666"/>
      <c r="EB20" s="666"/>
      <c r="EC20" s="706"/>
    </row>
    <row r="21" spans="2:133" ht="11.25" customHeight="1" x14ac:dyDescent="0.2">
      <c r="B21" s="662" t="s">
        <v>282</v>
      </c>
      <c r="C21" s="663"/>
      <c r="D21" s="663"/>
      <c r="E21" s="663"/>
      <c r="F21" s="663"/>
      <c r="G21" s="663"/>
      <c r="H21" s="663"/>
      <c r="I21" s="663"/>
      <c r="J21" s="663"/>
      <c r="K21" s="663"/>
      <c r="L21" s="663"/>
      <c r="M21" s="663"/>
      <c r="N21" s="663"/>
      <c r="O21" s="663"/>
      <c r="P21" s="663"/>
      <c r="Q21" s="664"/>
      <c r="R21" s="665">
        <v>1271</v>
      </c>
      <c r="S21" s="666"/>
      <c r="T21" s="666"/>
      <c r="U21" s="666"/>
      <c r="V21" s="666"/>
      <c r="W21" s="666"/>
      <c r="X21" s="666"/>
      <c r="Y21" s="667"/>
      <c r="Z21" s="692">
        <v>0</v>
      </c>
      <c r="AA21" s="692"/>
      <c r="AB21" s="692"/>
      <c r="AC21" s="692"/>
      <c r="AD21" s="693">
        <v>1271</v>
      </c>
      <c r="AE21" s="693"/>
      <c r="AF21" s="693"/>
      <c r="AG21" s="693"/>
      <c r="AH21" s="693"/>
      <c r="AI21" s="693"/>
      <c r="AJ21" s="693"/>
      <c r="AK21" s="693"/>
      <c r="AL21" s="668">
        <v>0</v>
      </c>
      <c r="AM21" s="669"/>
      <c r="AN21" s="669"/>
      <c r="AO21" s="694"/>
      <c r="AP21" s="758" t="s">
        <v>283</v>
      </c>
      <c r="AQ21" s="765"/>
      <c r="AR21" s="765"/>
      <c r="AS21" s="765"/>
      <c r="AT21" s="765"/>
      <c r="AU21" s="765"/>
      <c r="AV21" s="765"/>
      <c r="AW21" s="765"/>
      <c r="AX21" s="765"/>
      <c r="AY21" s="765"/>
      <c r="AZ21" s="765"/>
      <c r="BA21" s="765"/>
      <c r="BB21" s="765"/>
      <c r="BC21" s="765"/>
      <c r="BD21" s="765"/>
      <c r="BE21" s="765"/>
      <c r="BF21" s="760"/>
      <c r="BG21" s="665" t="s">
        <v>129</v>
      </c>
      <c r="BH21" s="666"/>
      <c r="BI21" s="666"/>
      <c r="BJ21" s="666"/>
      <c r="BK21" s="666"/>
      <c r="BL21" s="666"/>
      <c r="BM21" s="666"/>
      <c r="BN21" s="667"/>
      <c r="BO21" s="692" t="s">
        <v>129</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284</v>
      </c>
      <c r="C22" s="729"/>
      <c r="D22" s="729"/>
      <c r="E22" s="729"/>
      <c r="F22" s="729"/>
      <c r="G22" s="729"/>
      <c r="H22" s="729"/>
      <c r="I22" s="729"/>
      <c r="J22" s="729"/>
      <c r="K22" s="729"/>
      <c r="L22" s="729"/>
      <c r="M22" s="729"/>
      <c r="N22" s="729"/>
      <c r="O22" s="729"/>
      <c r="P22" s="729"/>
      <c r="Q22" s="730"/>
      <c r="R22" s="665">
        <v>8336</v>
      </c>
      <c r="S22" s="666"/>
      <c r="T22" s="666"/>
      <c r="U22" s="666"/>
      <c r="V22" s="666"/>
      <c r="W22" s="666"/>
      <c r="X22" s="666"/>
      <c r="Y22" s="667"/>
      <c r="Z22" s="692">
        <v>0.1</v>
      </c>
      <c r="AA22" s="692"/>
      <c r="AB22" s="692"/>
      <c r="AC22" s="692"/>
      <c r="AD22" s="693">
        <v>8336</v>
      </c>
      <c r="AE22" s="693"/>
      <c r="AF22" s="693"/>
      <c r="AG22" s="693"/>
      <c r="AH22" s="693"/>
      <c r="AI22" s="693"/>
      <c r="AJ22" s="693"/>
      <c r="AK22" s="693"/>
      <c r="AL22" s="668">
        <v>0.10000000149011612</v>
      </c>
      <c r="AM22" s="669"/>
      <c r="AN22" s="669"/>
      <c r="AO22" s="694"/>
      <c r="AP22" s="758" t="s">
        <v>285</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287</v>
      </c>
      <c r="C23" s="663"/>
      <c r="D23" s="663"/>
      <c r="E23" s="663"/>
      <c r="F23" s="663"/>
      <c r="G23" s="663"/>
      <c r="H23" s="663"/>
      <c r="I23" s="663"/>
      <c r="J23" s="663"/>
      <c r="K23" s="663"/>
      <c r="L23" s="663"/>
      <c r="M23" s="663"/>
      <c r="N23" s="663"/>
      <c r="O23" s="663"/>
      <c r="P23" s="663"/>
      <c r="Q23" s="664"/>
      <c r="R23" s="665">
        <v>1854930</v>
      </c>
      <c r="S23" s="666"/>
      <c r="T23" s="666"/>
      <c r="U23" s="666"/>
      <c r="V23" s="666"/>
      <c r="W23" s="666"/>
      <c r="X23" s="666"/>
      <c r="Y23" s="667"/>
      <c r="Z23" s="692">
        <v>18.2</v>
      </c>
      <c r="AA23" s="692"/>
      <c r="AB23" s="692"/>
      <c r="AC23" s="692"/>
      <c r="AD23" s="693">
        <v>1745140</v>
      </c>
      <c r="AE23" s="693"/>
      <c r="AF23" s="693"/>
      <c r="AG23" s="693"/>
      <c r="AH23" s="693"/>
      <c r="AI23" s="693"/>
      <c r="AJ23" s="693"/>
      <c r="AK23" s="693"/>
      <c r="AL23" s="668">
        <v>29.5</v>
      </c>
      <c r="AM23" s="669"/>
      <c r="AN23" s="669"/>
      <c r="AO23" s="694"/>
      <c r="AP23" s="758" t="s">
        <v>288</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129</v>
      </c>
      <c r="BP23" s="692"/>
      <c r="BQ23" s="692"/>
      <c r="BR23" s="692"/>
      <c r="BS23" s="693" t="s">
        <v>129</v>
      </c>
      <c r="BT23" s="693"/>
      <c r="BU23" s="693"/>
      <c r="BV23" s="693"/>
      <c r="BW23" s="693"/>
      <c r="BX23" s="693"/>
      <c r="BY23" s="693"/>
      <c r="BZ23" s="693"/>
      <c r="CA23" s="693"/>
      <c r="CB23" s="751"/>
      <c r="CD23" s="767" t="s">
        <v>228</v>
      </c>
      <c r="CE23" s="768"/>
      <c r="CF23" s="768"/>
      <c r="CG23" s="768"/>
      <c r="CH23" s="768"/>
      <c r="CI23" s="768"/>
      <c r="CJ23" s="768"/>
      <c r="CK23" s="768"/>
      <c r="CL23" s="768"/>
      <c r="CM23" s="768"/>
      <c r="CN23" s="768"/>
      <c r="CO23" s="768"/>
      <c r="CP23" s="768"/>
      <c r="CQ23" s="769"/>
      <c r="CR23" s="767" t="s">
        <v>289</v>
      </c>
      <c r="CS23" s="768"/>
      <c r="CT23" s="768"/>
      <c r="CU23" s="768"/>
      <c r="CV23" s="768"/>
      <c r="CW23" s="768"/>
      <c r="CX23" s="768"/>
      <c r="CY23" s="769"/>
      <c r="CZ23" s="767" t="s">
        <v>290</v>
      </c>
      <c r="DA23" s="768"/>
      <c r="DB23" s="768"/>
      <c r="DC23" s="769"/>
      <c r="DD23" s="767" t="s">
        <v>291</v>
      </c>
      <c r="DE23" s="768"/>
      <c r="DF23" s="768"/>
      <c r="DG23" s="768"/>
      <c r="DH23" s="768"/>
      <c r="DI23" s="768"/>
      <c r="DJ23" s="768"/>
      <c r="DK23" s="769"/>
      <c r="DL23" s="776" t="s">
        <v>292</v>
      </c>
      <c r="DM23" s="777"/>
      <c r="DN23" s="777"/>
      <c r="DO23" s="777"/>
      <c r="DP23" s="777"/>
      <c r="DQ23" s="777"/>
      <c r="DR23" s="777"/>
      <c r="DS23" s="777"/>
      <c r="DT23" s="777"/>
      <c r="DU23" s="777"/>
      <c r="DV23" s="778"/>
      <c r="DW23" s="767" t="s">
        <v>293</v>
      </c>
      <c r="DX23" s="768"/>
      <c r="DY23" s="768"/>
      <c r="DZ23" s="768"/>
      <c r="EA23" s="768"/>
      <c r="EB23" s="768"/>
      <c r="EC23" s="769"/>
    </row>
    <row r="24" spans="2:133" ht="11.25" customHeight="1" x14ac:dyDescent="0.2">
      <c r="B24" s="662" t="s">
        <v>294</v>
      </c>
      <c r="C24" s="663"/>
      <c r="D24" s="663"/>
      <c r="E24" s="663"/>
      <c r="F24" s="663"/>
      <c r="G24" s="663"/>
      <c r="H24" s="663"/>
      <c r="I24" s="663"/>
      <c r="J24" s="663"/>
      <c r="K24" s="663"/>
      <c r="L24" s="663"/>
      <c r="M24" s="663"/>
      <c r="N24" s="663"/>
      <c r="O24" s="663"/>
      <c r="P24" s="663"/>
      <c r="Q24" s="664"/>
      <c r="R24" s="665">
        <v>1745140</v>
      </c>
      <c r="S24" s="666"/>
      <c r="T24" s="666"/>
      <c r="U24" s="666"/>
      <c r="V24" s="666"/>
      <c r="W24" s="666"/>
      <c r="X24" s="666"/>
      <c r="Y24" s="667"/>
      <c r="Z24" s="692">
        <v>17.100000000000001</v>
      </c>
      <c r="AA24" s="692"/>
      <c r="AB24" s="692"/>
      <c r="AC24" s="692"/>
      <c r="AD24" s="693">
        <v>1745140</v>
      </c>
      <c r="AE24" s="693"/>
      <c r="AF24" s="693"/>
      <c r="AG24" s="693"/>
      <c r="AH24" s="693"/>
      <c r="AI24" s="693"/>
      <c r="AJ24" s="693"/>
      <c r="AK24" s="693"/>
      <c r="AL24" s="668">
        <v>29.5</v>
      </c>
      <c r="AM24" s="669"/>
      <c r="AN24" s="669"/>
      <c r="AO24" s="694"/>
      <c r="AP24" s="758" t="s">
        <v>295</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296</v>
      </c>
      <c r="CE24" s="722"/>
      <c r="CF24" s="722"/>
      <c r="CG24" s="722"/>
      <c r="CH24" s="722"/>
      <c r="CI24" s="722"/>
      <c r="CJ24" s="722"/>
      <c r="CK24" s="722"/>
      <c r="CL24" s="722"/>
      <c r="CM24" s="722"/>
      <c r="CN24" s="722"/>
      <c r="CO24" s="722"/>
      <c r="CP24" s="722"/>
      <c r="CQ24" s="723"/>
      <c r="CR24" s="718">
        <v>4687058</v>
      </c>
      <c r="CS24" s="719"/>
      <c r="CT24" s="719"/>
      <c r="CU24" s="719"/>
      <c r="CV24" s="719"/>
      <c r="CW24" s="719"/>
      <c r="CX24" s="719"/>
      <c r="CY24" s="762"/>
      <c r="CZ24" s="763">
        <v>48.6</v>
      </c>
      <c r="DA24" s="736"/>
      <c r="DB24" s="736"/>
      <c r="DC24" s="766"/>
      <c r="DD24" s="761">
        <v>2912131</v>
      </c>
      <c r="DE24" s="719"/>
      <c r="DF24" s="719"/>
      <c r="DG24" s="719"/>
      <c r="DH24" s="719"/>
      <c r="DI24" s="719"/>
      <c r="DJ24" s="719"/>
      <c r="DK24" s="762"/>
      <c r="DL24" s="761">
        <v>2898668</v>
      </c>
      <c r="DM24" s="719"/>
      <c r="DN24" s="719"/>
      <c r="DO24" s="719"/>
      <c r="DP24" s="719"/>
      <c r="DQ24" s="719"/>
      <c r="DR24" s="719"/>
      <c r="DS24" s="719"/>
      <c r="DT24" s="719"/>
      <c r="DU24" s="719"/>
      <c r="DV24" s="762"/>
      <c r="DW24" s="763">
        <v>45.5</v>
      </c>
      <c r="DX24" s="736"/>
      <c r="DY24" s="736"/>
      <c r="DZ24" s="736"/>
      <c r="EA24" s="736"/>
      <c r="EB24" s="736"/>
      <c r="EC24" s="764"/>
    </row>
    <row r="25" spans="2:133" ht="11.25" customHeight="1" x14ac:dyDescent="0.2">
      <c r="B25" s="662" t="s">
        <v>297</v>
      </c>
      <c r="C25" s="663"/>
      <c r="D25" s="663"/>
      <c r="E25" s="663"/>
      <c r="F25" s="663"/>
      <c r="G25" s="663"/>
      <c r="H25" s="663"/>
      <c r="I25" s="663"/>
      <c r="J25" s="663"/>
      <c r="K25" s="663"/>
      <c r="L25" s="663"/>
      <c r="M25" s="663"/>
      <c r="N25" s="663"/>
      <c r="O25" s="663"/>
      <c r="P25" s="663"/>
      <c r="Q25" s="664"/>
      <c r="R25" s="665">
        <v>109790</v>
      </c>
      <c r="S25" s="666"/>
      <c r="T25" s="666"/>
      <c r="U25" s="666"/>
      <c r="V25" s="666"/>
      <c r="W25" s="666"/>
      <c r="X25" s="666"/>
      <c r="Y25" s="667"/>
      <c r="Z25" s="692">
        <v>1.1000000000000001</v>
      </c>
      <c r="AA25" s="692"/>
      <c r="AB25" s="692"/>
      <c r="AC25" s="692"/>
      <c r="AD25" s="693" t="s">
        <v>129</v>
      </c>
      <c r="AE25" s="693"/>
      <c r="AF25" s="693"/>
      <c r="AG25" s="693"/>
      <c r="AH25" s="693"/>
      <c r="AI25" s="693"/>
      <c r="AJ25" s="693"/>
      <c r="AK25" s="693"/>
      <c r="AL25" s="668" t="s">
        <v>129</v>
      </c>
      <c r="AM25" s="669"/>
      <c r="AN25" s="669"/>
      <c r="AO25" s="694"/>
      <c r="AP25" s="758" t="s">
        <v>298</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707" t="s">
        <v>299</v>
      </c>
      <c r="CE25" s="704"/>
      <c r="CF25" s="704"/>
      <c r="CG25" s="704"/>
      <c r="CH25" s="704"/>
      <c r="CI25" s="704"/>
      <c r="CJ25" s="704"/>
      <c r="CK25" s="704"/>
      <c r="CL25" s="704"/>
      <c r="CM25" s="704"/>
      <c r="CN25" s="704"/>
      <c r="CO25" s="704"/>
      <c r="CP25" s="704"/>
      <c r="CQ25" s="705"/>
      <c r="CR25" s="665">
        <v>1892191</v>
      </c>
      <c r="CS25" s="676"/>
      <c r="CT25" s="676"/>
      <c r="CU25" s="676"/>
      <c r="CV25" s="676"/>
      <c r="CW25" s="676"/>
      <c r="CX25" s="676"/>
      <c r="CY25" s="677"/>
      <c r="CZ25" s="668">
        <v>19.600000000000001</v>
      </c>
      <c r="DA25" s="678"/>
      <c r="DB25" s="678"/>
      <c r="DC25" s="679"/>
      <c r="DD25" s="671">
        <v>1786862</v>
      </c>
      <c r="DE25" s="676"/>
      <c r="DF25" s="676"/>
      <c r="DG25" s="676"/>
      <c r="DH25" s="676"/>
      <c r="DI25" s="676"/>
      <c r="DJ25" s="676"/>
      <c r="DK25" s="677"/>
      <c r="DL25" s="671">
        <v>1773409</v>
      </c>
      <c r="DM25" s="676"/>
      <c r="DN25" s="676"/>
      <c r="DO25" s="676"/>
      <c r="DP25" s="676"/>
      <c r="DQ25" s="676"/>
      <c r="DR25" s="676"/>
      <c r="DS25" s="676"/>
      <c r="DT25" s="676"/>
      <c r="DU25" s="676"/>
      <c r="DV25" s="677"/>
      <c r="DW25" s="668">
        <v>27.9</v>
      </c>
      <c r="DX25" s="678"/>
      <c r="DY25" s="678"/>
      <c r="DZ25" s="678"/>
      <c r="EA25" s="678"/>
      <c r="EB25" s="678"/>
      <c r="EC25" s="699"/>
    </row>
    <row r="26" spans="2:133" ht="11.25" customHeight="1" x14ac:dyDescent="0.2">
      <c r="B26" s="662" t="s">
        <v>300</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92" t="s">
        <v>129</v>
      </c>
      <c r="AA26" s="692"/>
      <c r="AB26" s="692"/>
      <c r="AC26" s="692"/>
      <c r="AD26" s="693" t="s">
        <v>129</v>
      </c>
      <c r="AE26" s="693"/>
      <c r="AF26" s="693"/>
      <c r="AG26" s="693"/>
      <c r="AH26" s="693"/>
      <c r="AI26" s="693"/>
      <c r="AJ26" s="693"/>
      <c r="AK26" s="693"/>
      <c r="AL26" s="668" t="s">
        <v>129</v>
      </c>
      <c r="AM26" s="669"/>
      <c r="AN26" s="669"/>
      <c r="AO26" s="694"/>
      <c r="AP26" s="758" t="s">
        <v>301</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707" t="s">
        <v>302</v>
      </c>
      <c r="CE26" s="704"/>
      <c r="CF26" s="704"/>
      <c r="CG26" s="704"/>
      <c r="CH26" s="704"/>
      <c r="CI26" s="704"/>
      <c r="CJ26" s="704"/>
      <c r="CK26" s="704"/>
      <c r="CL26" s="704"/>
      <c r="CM26" s="704"/>
      <c r="CN26" s="704"/>
      <c r="CO26" s="704"/>
      <c r="CP26" s="704"/>
      <c r="CQ26" s="705"/>
      <c r="CR26" s="665">
        <v>1199040</v>
      </c>
      <c r="CS26" s="666"/>
      <c r="CT26" s="666"/>
      <c r="CU26" s="666"/>
      <c r="CV26" s="666"/>
      <c r="CW26" s="666"/>
      <c r="CX26" s="666"/>
      <c r="CY26" s="667"/>
      <c r="CZ26" s="668">
        <v>12.4</v>
      </c>
      <c r="DA26" s="678"/>
      <c r="DB26" s="678"/>
      <c r="DC26" s="679"/>
      <c r="DD26" s="671">
        <v>1126930</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x14ac:dyDescent="0.2">
      <c r="B27" s="662" t="s">
        <v>303</v>
      </c>
      <c r="C27" s="663"/>
      <c r="D27" s="663"/>
      <c r="E27" s="663"/>
      <c r="F27" s="663"/>
      <c r="G27" s="663"/>
      <c r="H27" s="663"/>
      <c r="I27" s="663"/>
      <c r="J27" s="663"/>
      <c r="K27" s="663"/>
      <c r="L27" s="663"/>
      <c r="M27" s="663"/>
      <c r="N27" s="663"/>
      <c r="O27" s="663"/>
      <c r="P27" s="663"/>
      <c r="Q27" s="664"/>
      <c r="R27" s="665">
        <v>6002826</v>
      </c>
      <c r="S27" s="666"/>
      <c r="T27" s="666"/>
      <c r="U27" s="666"/>
      <c r="V27" s="666"/>
      <c r="W27" s="666"/>
      <c r="X27" s="666"/>
      <c r="Y27" s="667"/>
      <c r="Z27" s="692">
        <v>58.8</v>
      </c>
      <c r="AA27" s="692"/>
      <c r="AB27" s="692"/>
      <c r="AC27" s="692"/>
      <c r="AD27" s="693">
        <v>5893036</v>
      </c>
      <c r="AE27" s="693"/>
      <c r="AF27" s="693"/>
      <c r="AG27" s="693"/>
      <c r="AH27" s="693"/>
      <c r="AI27" s="693"/>
      <c r="AJ27" s="693"/>
      <c r="AK27" s="693"/>
      <c r="AL27" s="668">
        <v>99.5</v>
      </c>
      <c r="AM27" s="669"/>
      <c r="AN27" s="669"/>
      <c r="AO27" s="694"/>
      <c r="AP27" s="662" t="s">
        <v>304</v>
      </c>
      <c r="AQ27" s="663"/>
      <c r="AR27" s="663"/>
      <c r="AS27" s="663"/>
      <c r="AT27" s="663"/>
      <c r="AU27" s="663"/>
      <c r="AV27" s="663"/>
      <c r="AW27" s="663"/>
      <c r="AX27" s="663"/>
      <c r="AY27" s="663"/>
      <c r="AZ27" s="663"/>
      <c r="BA27" s="663"/>
      <c r="BB27" s="663"/>
      <c r="BC27" s="663"/>
      <c r="BD27" s="663"/>
      <c r="BE27" s="663"/>
      <c r="BF27" s="664"/>
      <c r="BG27" s="665">
        <v>3371358</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707" t="s">
        <v>305</v>
      </c>
      <c r="CE27" s="704"/>
      <c r="CF27" s="704"/>
      <c r="CG27" s="704"/>
      <c r="CH27" s="704"/>
      <c r="CI27" s="704"/>
      <c r="CJ27" s="704"/>
      <c r="CK27" s="704"/>
      <c r="CL27" s="704"/>
      <c r="CM27" s="704"/>
      <c r="CN27" s="704"/>
      <c r="CO27" s="704"/>
      <c r="CP27" s="704"/>
      <c r="CQ27" s="705"/>
      <c r="CR27" s="665">
        <v>2141503</v>
      </c>
      <c r="CS27" s="676"/>
      <c r="CT27" s="676"/>
      <c r="CU27" s="676"/>
      <c r="CV27" s="676"/>
      <c r="CW27" s="676"/>
      <c r="CX27" s="676"/>
      <c r="CY27" s="677"/>
      <c r="CZ27" s="668">
        <v>22.2</v>
      </c>
      <c r="DA27" s="678"/>
      <c r="DB27" s="678"/>
      <c r="DC27" s="679"/>
      <c r="DD27" s="671">
        <v>471905</v>
      </c>
      <c r="DE27" s="676"/>
      <c r="DF27" s="676"/>
      <c r="DG27" s="676"/>
      <c r="DH27" s="676"/>
      <c r="DI27" s="676"/>
      <c r="DJ27" s="676"/>
      <c r="DK27" s="677"/>
      <c r="DL27" s="671">
        <v>471895</v>
      </c>
      <c r="DM27" s="676"/>
      <c r="DN27" s="676"/>
      <c r="DO27" s="676"/>
      <c r="DP27" s="676"/>
      <c r="DQ27" s="676"/>
      <c r="DR27" s="676"/>
      <c r="DS27" s="676"/>
      <c r="DT27" s="676"/>
      <c r="DU27" s="676"/>
      <c r="DV27" s="677"/>
      <c r="DW27" s="668">
        <v>7.4</v>
      </c>
      <c r="DX27" s="678"/>
      <c r="DY27" s="678"/>
      <c r="DZ27" s="678"/>
      <c r="EA27" s="678"/>
      <c r="EB27" s="678"/>
      <c r="EC27" s="699"/>
    </row>
    <row r="28" spans="2:133" ht="11.25" customHeight="1" x14ac:dyDescent="0.2">
      <c r="B28" s="662" t="s">
        <v>306</v>
      </c>
      <c r="C28" s="663"/>
      <c r="D28" s="663"/>
      <c r="E28" s="663"/>
      <c r="F28" s="663"/>
      <c r="G28" s="663"/>
      <c r="H28" s="663"/>
      <c r="I28" s="663"/>
      <c r="J28" s="663"/>
      <c r="K28" s="663"/>
      <c r="L28" s="663"/>
      <c r="M28" s="663"/>
      <c r="N28" s="663"/>
      <c r="O28" s="663"/>
      <c r="P28" s="663"/>
      <c r="Q28" s="664"/>
      <c r="R28" s="665">
        <v>3284</v>
      </c>
      <c r="S28" s="666"/>
      <c r="T28" s="666"/>
      <c r="U28" s="666"/>
      <c r="V28" s="666"/>
      <c r="W28" s="666"/>
      <c r="X28" s="666"/>
      <c r="Y28" s="667"/>
      <c r="Z28" s="692">
        <v>0</v>
      </c>
      <c r="AA28" s="692"/>
      <c r="AB28" s="692"/>
      <c r="AC28" s="692"/>
      <c r="AD28" s="693">
        <v>3284</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307</v>
      </c>
      <c r="CE28" s="704"/>
      <c r="CF28" s="704"/>
      <c r="CG28" s="704"/>
      <c r="CH28" s="704"/>
      <c r="CI28" s="704"/>
      <c r="CJ28" s="704"/>
      <c r="CK28" s="704"/>
      <c r="CL28" s="704"/>
      <c r="CM28" s="704"/>
      <c r="CN28" s="704"/>
      <c r="CO28" s="704"/>
      <c r="CP28" s="704"/>
      <c r="CQ28" s="705"/>
      <c r="CR28" s="665">
        <v>653364</v>
      </c>
      <c r="CS28" s="666"/>
      <c r="CT28" s="666"/>
      <c r="CU28" s="666"/>
      <c r="CV28" s="666"/>
      <c r="CW28" s="666"/>
      <c r="CX28" s="666"/>
      <c r="CY28" s="667"/>
      <c r="CZ28" s="668">
        <v>6.8</v>
      </c>
      <c r="DA28" s="678"/>
      <c r="DB28" s="678"/>
      <c r="DC28" s="679"/>
      <c r="DD28" s="671">
        <v>653364</v>
      </c>
      <c r="DE28" s="666"/>
      <c r="DF28" s="666"/>
      <c r="DG28" s="666"/>
      <c r="DH28" s="666"/>
      <c r="DI28" s="666"/>
      <c r="DJ28" s="666"/>
      <c r="DK28" s="667"/>
      <c r="DL28" s="671">
        <v>653364</v>
      </c>
      <c r="DM28" s="666"/>
      <c r="DN28" s="666"/>
      <c r="DO28" s="666"/>
      <c r="DP28" s="666"/>
      <c r="DQ28" s="666"/>
      <c r="DR28" s="666"/>
      <c r="DS28" s="666"/>
      <c r="DT28" s="666"/>
      <c r="DU28" s="666"/>
      <c r="DV28" s="667"/>
      <c r="DW28" s="668">
        <v>10.3</v>
      </c>
      <c r="DX28" s="678"/>
      <c r="DY28" s="678"/>
      <c r="DZ28" s="678"/>
      <c r="EA28" s="678"/>
      <c r="EB28" s="678"/>
      <c r="EC28" s="699"/>
    </row>
    <row r="29" spans="2:133" ht="11.25" customHeight="1" x14ac:dyDescent="0.2">
      <c r="B29" s="662" t="s">
        <v>308</v>
      </c>
      <c r="C29" s="663"/>
      <c r="D29" s="663"/>
      <c r="E29" s="663"/>
      <c r="F29" s="663"/>
      <c r="G29" s="663"/>
      <c r="H29" s="663"/>
      <c r="I29" s="663"/>
      <c r="J29" s="663"/>
      <c r="K29" s="663"/>
      <c r="L29" s="663"/>
      <c r="M29" s="663"/>
      <c r="N29" s="663"/>
      <c r="O29" s="663"/>
      <c r="P29" s="663"/>
      <c r="Q29" s="664"/>
      <c r="R29" s="665">
        <v>107192</v>
      </c>
      <c r="S29" s="666"/>
      <c r="T29" s="666"/>
      <c r="U29" s="666"/>
      <c r="V29" s="666"/>
      <c r="W29" s="666"/>
      <c r="X29" s="666"/>
      <c r="Y29" s="667"/>
      <c r="Z29" s="692">
        <v>1</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309</v>
      </c>
      <c r="CE29" s="753"/>
      <c r="CF29" s="707" t="s">
        <v>70</v>
      </c>
      <c r="CG29" s="704"/>
      <c r="CH29" s="704"/>
      <c r="CI29" s="704"/>
      <c r="CJ29" s="704"/>
      <c r="CK29" s="704"/>
      <c r="CL29" s="704"/>
      <c r="CM29" s="704"/>
      <c r="CN29" s="704"/>
      <c r="CO29" s="704"/>
      <c r="CP29" s="704"/>
      <c r="CQ29" s="705"/>
      <c r="CR29" s="665">
        <v>653364</v>
      </c>
      <c r="CS29" s="676"/>
      <c r="CT29" s="676"/>
      <c r="CU29" s="676"/>
      <c r="CV29" s="676"/>
      <c r="CW29" s="676"/>
      <c r="CX29" s="676"/>
      <c r="CY29" s="677"/>
      <c r="CZ29" s="668">
        <v>6.8</v>
      </c>
      <c r="DA29" s="678"/>
      <c r="DB29" s="678"/>
      <c r="DC29" s="679"/>
      <c r="DD29" s="671">
        <v>653364</v>
      </c>
      <c r="DE29" s="676"/>
      <c r="DF29" s="676"/>
      <c r="DG29" s="676"/>
      <c r="DH29" s="676"/>
      <c r="DI29" s="676"/>
      <c r="DJ29" s="676"/>
      <c r="DK29" s="677"/>
      <c r="DL29" s="671">
        <v>653364</v>
      </c>
      <c r="DM29" s="676"/>
      <c r="DN29" s="676"/>
      <c r="DO29" s="676"/>
      <c r="DP29" s="676"/>
      <c r="DQ29" s="676"/>
      <c r="DR29" s="676"/>
      <c r="DS29" s="676"/>
      <c r="DT29" s="676"/>
      <c r="DU29" s="676"/>
      <c r="DV29" s="677"/>
      <c r="DW29" s="668">
        <v>10.3</v>
      </c>
      <c r="DX29" s="678"/>
      <c r="DY29" s="678"/>
      <c r="DZ29" s="678"/>
      <c r="EA29" s="678"/>
      <c r="EB29" s="678"/>
      <c r="EC29" s="699"/>
    </row>
    <row r="30" spans="2:133" ht="11.25" customHeight="1" x14ac:dyDescent="0.2">
      <c r="B30" s="662" t="s">
        <v>310</v>
      </c>
      <c r="C30" s="663"/>
      <c r="D30" s="663"/>
      <c r="E30" s="663"/>
      <c r="F30" s="663"/>
      <c r="G30" s="663"/>
      <c r="H30" s="663"/>
      <c r="I30" s="663"/>
      <c r="J30" s="663"/>
      <c r="K30" s="663"/>
      <c r="L30" s="663"/>
      <c r="M30" s="663"/>
      <c r="N30" s="663"/>
      <c r="O30" s="663"/>
      <c r="P30" s="663"/>
      <c r="Q30" s="664"/>
      <c r="R30" s="665">
        <v>102574</v>
      </c>
      <c r="S30" s="666"/>
      <c r="T30" s="666"/>
      <c r="U30" s="666"/>
      <c r="V30" s="666"/>
      <c r="W30" s="666"/>
      <c r="X30" s="666"/>
      <c r="Y30" s="667"/>
      <c r="Z30" s="692">
        <v>1</v>
      </c>
      <c r="AA30" s="692"/>
      <c r="AB30" s="692"/>
      <c r="AC30" s="692"/>
      <c r="AD30" s="693">
        <v>24927</v>
      </c>
      <c r="AE30" s="693"/>
      <c r="AF30" s="693"/>
      <c r="AG30" s="693"/>
      <c r="AH30" s="693"/>
      <c r="AI30" s="693"/>
      <c r="AJ30" s="693"/>
      <c r="AK30" s="693"/>
      <c r="AL30" s="668">
        <v>0.4</v>
      </c>
      <c r="AM30" s="669"/>
      <c r="AN30" s="669"/>
      <c r="AO30" s="694"/>
      <c r="AP30" s="724" t="s">
        <v>228</v>
      </c>
      <c r="AQ30" s="725"/>
      <c r="AR30" s="725"/>
      <c r="AS30" s="725"/>
      <c r="AT30" s="725"/>
      <c r="AU30" s="725"/>
      <c r="AV30" s="725"/>
      <c r="AW30" s="725"/>
      <c r="AX30" s="725"/>
      <c r="AY30" s="725"/>
      <c r="AZ30" s="725"/>
      <c r="BA30" s="725"/>
      <c r="BB30" s="725"/>
      <c r="BC30" s="725"/>
      <c r="BD30" s="725"/>
      <c r="BE30" s="725"/>
      <c r="BF30" s="726"/>
      <c r="BG30" s="724" t="s">
        <v>311</v>
      </c>
      <c r="BH30" s="749"/>
      <c r="BI30" s="749"/>
      <c r="BJ30" s="749"/>
      <c r="BK30" s="749"/>
      <c r="BL30" s="749"/>
      <c r="BM30" s="749"/>
      <c r="BN30" s="749"/>
      <c r="BO30" s="749"/>
      <c r="BP30" s="749"/>
      <c r="BQ30" s="750"/>
      <c r="BR30" s="724" t="s">
        <v>312</v>
      </c>
      <c r="BS30" s="749"/>
      <c r="BT30" s="749"/>
      <c r="BU30" s="749"/>
      <c r="BV30" s="749"/>
      <c r="BW30" s="749"/>
      <c r="BX30" s="749"/>
      <c r="BY30" s="749"/>
      <c r="BZ30" s="749"/>
      <c r="CA30" s="749"/>
      <c r="CB30" s="750"/>
      <c r="CD30" s="754"/>
      <c r="CE30" s="755"/>
      <c r="CF30" s="707" t="s">
        <v>313</v>
      </c>
      <c r="CG30" s="704"/>
      <c r="CH30" s="704"/>
      <c r="CI30" s="704"/>
      <c r="CJ30" s="704"/>
      <c r="CK30" s="704"/>
      <c r="CL30" s="704"/>
      <c r="CM30" s="704"/>
      <c r="CN30" s="704"/>
      <c r="CO30" s="704"/>
      <c r="CP30" s="704"/>
      <c r="CQ30" s="705"/>
      <c r="CR30" s="665">
        <v>620153</v>
      </c>
      <c r="CS30" s="666"/>
      <c r="CT30" s="666"/>
      <c r="CU30" s="666"/>
      <c r="CV30" s="666"/>
      <c r="CW30" s="666"/>
      <c r="CX30" s="666"/>
      <c r="CY30" s="667"/>
      <c r="CZ30" s="668">
        <v>6.4</v>
      </c>
      <c r="DA30" s="678"/>
      <c r="DB30" s="678"/>
      <c r="DC30" s="679"/>
      <c r="DD30" s="671">
        <v>620153</v>
      </c>
      <c r="DE30" s="666"/>
      <c r="DF30" s="666"/>
      <c r="DG30" s="666"/>
      <c r="DH30" s="666"/>
      <c r="DI30" s="666"/>
      <c r="DJ30" s="666"/>
      <c r="DK30" s="667"/>
      <c r="DL30" s="671">
        <v>620153</v>
      </c>
      <c r="DM30" s="666"/>
      <c r="DN30" s="666"/>
      <c r="DO30" s="666"/>
      <c r="DP30" s="666"/>
      <c r="DQ30" s="666"/>
      <c r="DR30" s="666"/>
      <c r="DS30" s="666"/>
      <c r="DT30" s="666"/>
      <c r="DU30" s="666"/>
      <c r="DV30" s="667"/>
      <c r="DW30" s="668">
        <v>9.6999999999999993</v>
      </c>
      <c r="DX30" s="678"/>
      <c r="DY30" s="678"/>
      <c r="DZ30" s="678"/>
      <c r="EA30" s="678"/>
      <c r="EB30" s="678"/>
      <c r="EC30" s="699"/>
    </row>
    <row r="31" spans="2:133" ht="11.25" customHeight="1" x14ac:dyDescent="0.2">
      <c r="B31" s="662" t="s">
        <v>314</v>
      </c>
      <c r="C31" s="663"/>
      <c r="D31" s="663"/>
      <c r="E31" s="663"/>
      <c r="F31" s="663"/>
      <c r="G31" s="663"/>
      <c r="H31" s="663"/>
      <c r="I31" s="663"/>
      <c r="J31" s="663"/>
      <c r="K31" s="663"/>
      <c r="L31" s="663"/>
      <c r="M31" s="663"/>
      <c r="N31" s="663"/>
      <c r="O31" s="663"/>
      <c r="P31" s="663"/>
      <c r="Q31" s="664"/>
      <c r="R31" s="665">
        <v>49835</v>
      </c>
      <c r="S31" s="666"/>
      <c r="T31" s="666"/>
      <c r="U31" s="666"/>
      <c r="V31" s="666"/>
      <c r="W31" s="666"/>
      <c r="X31" s="666"/>
      <c r="Y31" s="667"/>
      <c r="Z31" s="692">
        <v>0.5</v>
      </c>
      <c r="AA31" s="692"/>
      <c r="AB31" s="692"/>
      <c r="AC31" s="692"/>
      <c r="AD31" s="693" t="s">
        <v>129</v>
      </c>
      <c r="AE31" s="693"/>
      <c r="AF31" s="693"/>
      <c r="AG31" s="693"/>
      <c r="AH31" s="693"/>
      <c r="AI31" s="693"/>
      <c r="AJ31" s="693"/>
      <c r="AK31" s="693"/>
      <c r="AL31" s="668" t="s">
        <v>129</v>
      </c>
      <c r="AM31" s="669"/>
      <c r="AN31" s="669"/>
      <c r="AO31" s="694"/>
      <c r="AP31" s="738" t="s">
        <v>315</v>
      </c>
      <c r="AQ31" s="739"/>
      <c r="AR31" s="739"/>
      <c r="AS31" s="739"/>
      <c r="AT31" s="744" t="s">
        <v>316</v>
      </c>
      <c r="AU31" s="360"/>
      <c r="AV31" s="360"/>
      <c r="AW31" s="360"/>
      <c r="AX31" s="731" t="s">
        <v>192</v>
      </c>
      <c r="AY31" s="732"/>
      <c r="AZ31" s="732"/>
      <c r="BA31" s="732"/>
      <c r="BB31" s="732"/>
      <c r="BC31" s="732"/>
      <c r="BD31" s="732"/>
      <c r="BE31" s="732"/>
      <c r="BF31" s="733"/>
      <c r="BG31" s="734">
        <v>99.3</v>
      </c>
      <c r="BH31" s="735"/>
      <c r="BI31" s="735"/>
      <c r="BJ31" s="735"/>
      <c r="BK31" s="735"/>
      <c r="BL31" s="735"/>
      <c r="BM31" s="736">
        <v>97.9</v>
      </c>
      <c r="BN31" s="735"/>
      <c r="BO31" s="735"/>
      <c r="BP31" s="735"/>
      <c r="BQ31" s="737"/>
      <c r="BR31" s="734">
        <v>99.1</v>
      </c>
      <c r="BS31" s="735"/>
      <c r="BT31" s="735"/>
      <c r="BU31" s="735"/>
      <c r="BV31" s="735"/>
      <c r="BW31" s="735"/>
      <c r="BX31" s="736">
        <v>97.7</v>
      </c>
      <c r="BY31" s="735"/>
      <c r="BZ31" s="735"/>
      <c r="CA31" s="735"/>
      <c r="CB31" s="737"/>
      <c r="CD31" s="754"/>
      <c r="CE31" s="755"/>
      <c r="CF31" s="707" t="s">
        <v>317</v>
      </c>
      <c r="CG31" s="704"/>
      <c r="CH31" s="704"/>
      <c r="CI31" s="704"/>
      <c r="CJ31" s="704"/>
      <c r="CK31" s="704"/>
      <c r="CL31" s="704"/>
      <c r="CM31" s="704"/>
      <c r="CN31" s="704"/>
      <c r="CO31" s="704"/>
      <c r="CP31" s="704"/>
      <c r="CQ31" s="705"/>
      <c r="CR31" s="665">
        <v>33211</v>
      </c>
      <c r="CS31" s="676"/>
      <c r="CT31" s="676"/>
      <c r="CU31" s="676"/>
      <c r="CV31" s="676"/>
      <c r="CW31" s="676"/>
      <c r="CX31" s="676"/>
      <c r="CY31" s="677"/>
      <c r="CZ31" s="668">
        <v>0.3</v>
      </c>
      <c r="DA31" s="678"/>
      <c r="DB31" s="678"/>
      <c r="DC31" s="679"/>
      <c r="DD31" s="671">
        <v>33211</v>
      </c>
      <c r="DE31" s="676"/>
      <c r="DF31" s="676"/>
      <c r="DG31" s="676"/>
      <c r="DH31" s="676"/>
      <c r="DI31" s="676"/>
      <c r="DJ31" s="676"/>
      <c r="DK31" s="677"/>
      <c r="DL31" s="671">
        <v>33211</v>
      </c>
      <c r="DM31" s="676"/>
      <c r="DN31" s="676"/>
      <c r="DO31" s="676"/>
      <c r="DP31" s="676"/>
      <c r="DQ31" s="676"/>
      <c r="DR31" s="676"/>
      <c r="DS31" s="676"/>
      <c r="DT31" s="676"/>
      <c r="DU31" s="676"/>
      <c r="DV31" s="677"/>
      <c r="DW31" s="668">
        <v>0.5</v>
      </c>
      <c r="DX31" s="678"/>
      <c r="DY31" s="678"/>
      <c r="DZ31" s="678"/>
      <c r="EA31" s="678"/>
      <c r="EB31" s="678"/>
      <c r="EC31" s="699"/>
    </row>
    <row r="32" spans="2:133" ht="11.25" customHeight="1" x14ac:dyDescent="0.2">
      <c r="B32" s="662" t="s">
        <v>318</v>
      </c>
      <c r="C32" s="663"/>
      <c r="D32" s="663"/>
      <c r="E32" s="663"/>
      <c r="F32" s="663"/>
      <c r="G32" s="663"/>
      <c r="H32" s="663"/>
      <c r="I32" s="663"/>
      <c r="J32" s="663"/>
      <c r="K32" s="663"/>
      <c r="L32" s="663"/>
      <c r="M32" s="663"/>
      <c r="N32" s="663"/>
      <c r="O32" s="663"/>
      <c r="P32" s="663"/>
      <c r="Q32" s="664"/>
      <c r="R32" s="665">
        <v>1994687</v>
      </c>
      <c r="S32" s="666"/>
      <c r="T32" s="666"/>
      <c r="U32" s="666"/>
      <c r="V32" s="666"/>
      <c r="W32" s="666"/>
      <c r="X32" s="666"/>
      <c r="Y32" s="667"/>
      <c r="Z32" s="692">
        <v>19.5</v>
      </c>
      <c r="AA32" s="692"/>
      <c r="AB32" s="692"/>
      <c r="AC32" s="692"/>
      <c r="AD32" s="693" t="s">
        <v>129</v>
      </c>
      <c r="AE32" s="693"/>
      <c r="AF32" s="693"/>
      <c r="AG32" s="693"/>
      <c r="AH32" s="693"/>
      <c r="AI32" s="693"/>
      <c r="AJ32" s="693"/>
      <c r="AK32" s="693"/>
      <c r="AL32" s="668" t="s">
        <v>129</v>
      </c>
      <c r="AM32" s="669"/>
      <c r="AN32" s="669"/>
      <c r="AO32" s="694"/>
      <c r="AP32" s="740"/>
      <c r="AQ32" s="741"/>
      <c r="AR32" s="741"/>
      <c r="AS32" s="741"/>
      <c r="AT32" s="745"/>
      <c r="AU32" s="361" t="s">
        <v>319</v>
      </c>
      <c r="AV32" s="361"/>
      <c r="AW32" s="361"/>
      <c r="AX32" s="662" t="s">
        <v>320</v>
      </c>
      <c r="AY32" s="663"/>
      <c r="AZ32" s="663"/>
      <c r="BA32" s="663"/>
      <c r="BB32" s="663"/>
      <c r="BC32" s="663"/>
      <c r="BD32" s="663"/>
      <c r="BE32" s="663"/>
      <c r="BF32" s="664"/>
      <c r="BG32" s="747">
        <v>99.3</v>
      </c>
      <c r="BH32" s="676"/>
      <c r="BI32" s="676"/>
      <c r="BJ32" s="676"/>
      <c r="BK32" s="676"/>
      <c r="BL32" s="676"/>
      <c r="BM32" s="669">
        <v>97.5</v>
      </c>
      <c r="BN32" s="748"/>
      <c r="BO32" s="748"/>
      <c r="BP32" s="748"/>
      <c r="BQ32" s="703"/>
      <c r="BR32" s="747">
        <v>98.9</v>
      </c>
      <c r="BS32" s="676"/>
      <c r="BT32" s="676"/>
      <c r="BU32" s="676"/>
      <c r="BV32" s="676"/>
      <c r="BW32" s="676"/>
      <c r="BX32" s="669">
        <v>97.2</v>
      </c>
      <c r="BY32" s="748"/>
      <c r="BZ32" s="748"/>
      <c r="CA32" s="748"/>
      <c r="CB32" s="703"/>
      <c r="CD32" s="756"/>
      <c r="CE32" s="757"/>
      <c r="CF32" s="707" t="s">
        <v>321</v>
      </c>
      <c r="CG32" s="704"/>
      <c r="CH32" s="704"/>
      <c r="CI32" s="704"/>
      <c r="CJ32" s="704"/>
      <c r="CK32" s="704"/>
      <c r="CL32" s="704"/>
      <c r="CM32" s="704"/>
      <c r="CN32" s="704"/>
      <c r="CO32" s="704"/>
      <c r="CP32" s="704"/>
      <c r="CQ32" s="705"/>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699"/>
    </row>
    <row r="33" spans="2:133" ht="11.25" customHeight="1" x14ac:dyDescent="0.2">
      <c r="B33" s="728" t="s">
        <v>322</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2"/>
      <c r="AQ33" s="743"/>
      <c r="AR33" s="743"/>
      <c r="AS33" s="743"/>
      <c r="AT33" s="746"/>
      <c r="AU33" s="362"/>
      <c r="AV33" s="362"/>
      <c r="AW33" s="362"/>
      <c r="AX33" s="642" t="s">
        <v>323</v>
      </c>
      <c r="AY33" s="643"/>
      <c r="AZ33" s="643"/>
      <c r="BA33" s="643"/>
      <c r="BB33" s="643"/>
      <c r="BC33" s="643"/>
      <c r="BD33" s="643"/>
      <c r="BE33" s="643"/>
      <c r="BF33" s="644"/>
      <c r="BG33" s="727">
        <v>99.4</v>
      </c>
      <c r="BH33" s="646"/>
      <c r="BI33" s="646"/>
      <c r="BJ33" s="646"/>
      <c r="BK33" s="646"/>
      <c r="BL33" s="646"/>
      <c r="BM33" s="684">
        <v>98.4</v>
      </c>
      <c r="BN33" s="646"/>
      <c r="BO33" s="646"/>
      <c r="BP33" s="646"/>
      <c r="BQ33" s="695"/>
      <c r="BR33" s="727">
        <v>99.2</v>
      </c>
      <c r="BS33" s="646"/>
      <c r="BT33" s="646"/>
      <c r="BU33" s="646"/>
      <c r="BV33" s="646"/>
      <c r="BW33" s="646"/>
      <c r="BX33" s="684">
        <v>98.1</v>
      </c>
      <c r="BY33" s="646"/>
      <c r="BZ33" s="646"/>
      <c r="CA33" s="646"/>
      <c r="CB33" s="695"/>
      <c r="CD33" s="707" t="s">
        <v>324</v>
      </c>
      <c r="CE33" s="704"/>
      <c r="CF33" s="704"/>
      <c r="CG33" s="704"/>
      <c r="CH33" s="704"/>
      <c r="CI33" s="704"/>
      <c r="CJ33" s="704"/>
      <c r="CK33" s="704"/>
      <c r="CL33" s="704"/>
      <c r="CM33" s="704"/>
      <c r="CN33" s="704"/>
      <c r="CO33" s="704"/>
      <c r="CP33" s="704"/>
      <c r="CQ33" s="705"/>
      <c r="CR33" s="665">
        <v>4658475</v>
      </c>
      <c r="CS33" s="676"/>
      <c r="CT33" s="676"/>
      <c r="CU33" s="676"/>
      <c r="CV33" s="676"/>
      <c r="CW33" s="676"/>
      <c r="CX33" s="676"/>
      <c r="CY33" s="677"/>
      <c r="CZ33" s="668">
        <v>48.3</v>
      </c>
      <c r="DA33" s="678"/>
      <c r="DB33" s="678"/>
      <c r="DC33" s="679"/>
      <c r="DD33" s="671">
        <v>3743509</v>
      </c>
      <c r="DE33" s="676"/>
      <c r="DF33" s="676"/>
      <c r="DG33" s="676"/>
      <c r="DH33" s="676"/>
      <c r="DI33" s="676"/>
      <c r="DJ33" s="676"/>
      <c r="DK33" s="677"/>
      <c r="DL33" s="671">
        <v>2734971</v>
      </c>
      <c r="DM33" s="676"/>
      <c r="DN33" s="676"/>
      <c r="DO33" s="676"/>
      <c r="DP33" s="676"/>
      <c r="DQ33" s="676"/>
      <c r="DR33" s="676"/>
      <c r="DS33" s="676"/>
      <c r="DT33" s="676"/>
      <c r="DU33" s="676"/>
      <c r="DV33" s="677"/>
      <c r="DW33" s="668">
        <v>43</v>
      </c>
      <c r="DX33" s="678"/>
      <c r="DY33" s="678"/>
      <c r="DZ33" s="678"/>
      <c r="EA33" s="678"/>
      <c r="EB33" s="678"/>
      <c r="EC33" s="699"/>
    </row>
    <row r="34" spans="2:133" ht="11.25" customHeight="1" x14ac:dyDescent="0.2">
      <c r="B34" s="662" t="s">
        <v>325</v>
      </c>
      <c r="C34" s="663"/>
      <c r="D34" s="663"/>
      <c r="E34" s="663"/>
      <c r="F34" s="663"/>
      <c r="G34" s="663"/>
      <c r="H34" s="663"/>
      <c r="I34" s="663"/>
      <c r="J34" s="663"/>
      <c r="K34" s="663"/>
      <c r="L34" s="663"/>
      <c r="M34" s="663"/>
      <c r="N34" s="663"/>
      <c r="O34" s="663"/>
      <c r="P34" s="663"/>
      <c r="Q34" s="664"/>
      <c r="R34" s="665">
        <v>616791</v>
      </c>
      <c r="S34" s="666"/>
      <c r="T34" s="666"/>
      <c r="U34" s="666"/>
      <c r="V34" s="666"/>
      <c r="W34" s="666"/>
      <c r="X34" s="666"/>
      <c r="Y34" s="667"/>
      <c r="Z34" s="692">
        <v>6</v>
      </c>
      <c r="AA34" s="692"/>
      <c r="AB34" s="692"/>
      <c r="AC34" s="692"/>
      <c r="AD34" s="693" t="s">
        <v>129</v>
      </c>
      <c r="AE34" s="693"/>
      <c r="AF34" s="693"/>
      <c r="AG34" s="693"/>
      <c r="AH34" s="693"/>
      <c r="AI34" s="693"/>
      <c r="AJ34" s="693"/>
      <c r="AK34" s="693"/>
      <c r="AL34" s="668" t="s">
        <v>129</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326</v>
      </c>
      <c r="CE34" s="704"/>
      <c r="CF34" s="704"/>
      <c r="CG34" s="704"/>
      <c r="CH34" s="704"/>
      <c r="CI34" s="704"/>
      <c r="CJ34" s="704"/>
      <c r="CK34" s="704"/>
      <c r="CL34" s="704"/>
      <c r="CM34" s="704"/>
      <c r="CN34" s="704"/>
      <c r="CO34" s="704"/>
      <c r="CP34" s="704"/>
      <c r="CQ34" s="705"/>
      <c r="CR34" s="665">
        <v>1708601</v>
      </c>
      <c r="CS34" s="666"/>
      <c r="CT34" s="666"/>
      <c r="CU34" s="666"/>
      <c r="CV34" s="666"/>
      <c r="CW34" s="666"/>
      <c r="CX34" s="666"/>
      <c r="CY34" s="667"/>
      <c r="CZ34" s="668">
        <v>17.7</v>
      </c>
      <c r="DA34" s="678"/>
      <c r="DB34" s="678"/>
      <c r="DC34" s="679"/>
      <c r="DD34" s="671">
        <v>1216442</v>
      </c>
      <c r="DE34" s="666"/>
      <c r="DF34" s="666"/>
      <c r="DG34" s="666"/>
      <c r="DH34" s="666"/>
      <c r="DI34" s="666"/>
      <c r="DJ34" s="666"/>
      <c r="DK34" s="667"/>
      <c r="DL34" s="671">
        <v>1158043</v>
      </c>
      <c r="DM34" s="666"/>
      <c r="DN34" s="666"/>
      <c r="DO34" s="666"/>
      <c r="DP34" s="666"/>
      <c r="DQ34" s="666"/>
      <c r="DR34" s="666"/>
      <c r="DS34" s="666"/>
      <c r="DT34" s="666"/>
      <c r="DU34" s="666"/>
      <c r="DV34" s="667"/>
      <c r="DW34" s="668">
        <v>18.2</v>
      </c>
      <c r="DX34" s="678"/>
      <c r="DY34" s="678"/>
      <c r="DZ34" s="678"/>
      <c r="EA34" s="678"/>
      <c r="EB34" s="678"/>
      <c r="EC34" s="699"/>
    </row>
    <row r="35" spans="2:133" ht="11.25" customHeight="1" x14ac:dyDescent="0.2">
      <c r="B35" s="662" t="s">
        <v>327</v>
      </c>
      <c r="C35" s="663"/>
      <c r="D35" s="663"/>
      <c r="E35" s="663"/>
      <c r="F35" s="663"/>
      <c r="G35" s="663"/>
      <c r="H35" s="663"/>
      <c r="I35" s="663"/>
      <c r="J35" s="663"/>
      <c r="K35" s="663"/>
      <c r="L35" s="663"/>
      <c r="M35" s="663"/>
      <c r="N35" s="663"/>
      <c r="O35" s="663"/>
      <c r="P35" s="663"/>
      <c r="Q35" s="664"/>
      <c r="R35" s="665">
        <v>17904</v>
      </c>
      <c r="S35" s="666"/>
      <c r="T35" s="666"/>
      <c r="U35" s="666"/>
      <c r="V35" s="666"/>
      <c r="W35" s="666"/>
      <c r="X35" s="666"/>
      <c r="Y35" s="667"/>
      <c r="Z35" s="692">
        <v>0.2</v>
      </c>
      <c r="AA35" s="692"/>
      <c r="AB35" s="692"/>
      <c r="AC35" s="692"/>
      <c r="AD35" s="693" t="s">
        <v>129</v>
      </c>
      <c r="AE35" s="693"/>
      <c r="AF35" s="693"/>
      <c r="AG35" s="693"/>
      <c r="AH35" s="693"/>
      <c r="AI35" s="693"/>
      <c r="AJ35" s="693"/>
      <c r="AK35" s="693"/>
      <c r="AL35" s="668" t="s">
        <v>129</v>
      </c>
      <c r="AM35" s="669"/>
      <c r="AN35" s="669"/>
      <c r="AO35" s="694"/>
      <c r="AP35" s="218"/>
      <c r="AQ35" s="724" t="s">
        <v>328</v>
      </c>
      <c r="AR35" s="725"/>
      <c r="AS35" s="725"/>
      <c r="AT35" s="725"/>
      <c r="AU35" s="725"/>
      <c r="AV35" s="725"/>
      <c r="AW35" s="725"/>
      <c r="AX35" s="725"/>
      <c r="AY35" s="725"/>
      <c r="AZ35" s="725"/>
      <c r="BA35" s="725"/>
      <c r="BB35" s="725"/>
      <c r="BC35" s="725"/>
      <c r="BD35" s="725"/>
      <c r="BE35" s="725"/>
      <c r="BF35" s="726"/>
      <c r="BG35" s="724" t="s">
        <v>329</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330</v>
      </c>
      <c r="CE35" s="704"/>
      <c r="CF35" s="704"/>
      <c r="CG35" s="704"/>
      <c r="CH35" s="704"/>
      <c r="CI35" s="704"/>
      <c r="CJ35" s="704"/>
      <c r="CK35" s="704"/>
      <c r="CL35" s="704"/>
      <c r="CM35" s="704"/>
      <c r="CN35" s="704"/>
      <c r="CO35" s="704"/>
      <c r="CP35" s="704"/>
      <c r="CQ35" s="705"/>
      <c r="CR35" s="665">
        <v>169756</v>
      </c>
      <c r="CS35" s="676"/>
      <c r="CT35" s="676"/>
      <c r="CU35" s="676"/>
      <c r="CV35" s="676"/>
      <c r="CW35" s="676"/>
      <c r="CX35" s="676"/>
      <c r="CY35" s="677"/>
      <c r="CZ35" s="668">
        <v>1.8</v>
      </c>
      <c r="DA35" s="678"/>
      <c r="DB35" s="678"/>
      <c r="DC35" s="679"/>
      <c r="DD35" s="671">
        <v>84659</v>
      </c>
      <c r="DE35" s="676"/>
      <c r="DF35" s="676"/>
      <c r="DG35" s="676"/>
      <c r="DH35" s="676"/>
      <c r="DI35" s="676"/>
      <c r="DJ35" s="676"/>
      <c r="DK35" s="677"/>
      <c r="DL35" s="671">
        <v>84513</v>
      </c>
      <c r="DM35" s="676"/>
      <c r="DN35" s="676"/>
      <c r="DO35" s="676"/>
      <c r="DP35" s="676"/>
      <c r="DQ35" s="676"/>
      <c r="DR35" s="676"/>
      <c r="DS35" s="676"/>
      <c r="DT35" s="676"/>
      <c r="DU35" s="676"/>
      <c r="DV35" s="677"/>
      <c r="DW35" s="668">
        <v>1.3</v>
      </c>
      <c r="DX35" s="678"/>
      <c r="DY35" s="678"/>
      <c r="DZ35" s="678"/>
      <c r="EA35" s="678"/>
      <c r="EB35" s="678"/>
      <c r="EC35" s="699"/>
    </row>
    <row r="36" spans="2:133" ht="11.25" customHeight="1" x14ac:dyDescent="0.2">
      <c r="B36" s="662" t="s">
        <v>331</v>
      </c>
      <c r="C36" s="663"/>
      <c r="D36" s="663"/>
      <c r="E36" s="663"/>
      <c r="F36" s="663"/>
      <c r="G36" s="663"/>
      <c r="H36" s="663"/>
      <c r="I36" s="663"/>
      <c r="J36" s="663"/>
      <c r="K36" s="663"/>
      <c r="L36" s="663"/>
      <c r="M36" s="663"/>
      <c r="N36" s="663"/>
      <c r="O36" s="663"/>
      <c r="P36" s="663"/>
      <c r="Q36" s="664"/>
      <c r="R36" s="665">
        <v>7464</v>
      </c>
      <c r="S36" s="666"/>
      <c r="T36" s="666"/>
      <c r="U36" s="666"/>
      <c r="V36" s="666"/>
      <c r="W36" s="666"/>
      <c r="X36" s="666"/>
      <c r="Y36" s="667"/>
      <c r="Z36" s="692">
        <v>0.1</v>
      </c>
      <c r="AA36" s="692"/>
      <c r="AB36" s="692"/>
      <c r="AC36" s="692"/>
      <c r="AD36" s="693" t="s">
        <v>129</v>
      </c>
      <c r="AE36" s="693"/>
      <c r="AF36" s="693"/>
      <c r="AG36" s="693"/>
      <c r="AH36" s="693"/>
      <c r="AI36" s="693"/>
      <c r="AJ36" s="693"/>
      <c r="AK36" s="693"/>
      <c r="AL36" s="668" t="s">
        <v>129</v>
      </c>
      <c r="AM36" s="669"/>
      <c r="AN36" s="669"/>
      <c r="AO36" s="694"/>
      <c r="AP36" s="218"/>
      <c r="AQ36" s="715" t="s">
        <v>332</v>
      </c>
      <c r="AR36" s="716"/>
      <c r="AS36" s="716"/>
      <c r="AT36" s="716"/>
      <c r="AU36" s="716"/>
      <c r="AV36" s="716"/>
      <c r="AW36" s="716"/>
      <c r="AX36" s="716"/>
      <c r="AY36" s="717"/>
      <c r="AZ36" s="718">
        <v>1320855</v>
      </c>
      <c r="BA36" s="719"/>
      <c r="BB36" s="719"/>
      <c r="BC36" s="719"/>
      <c r="BD36" s="719"/>
      <c r="BE36" s="719"/>
      <c r="BF36" s="720"/>
      <c r="BG36" s="721" t="s">
        <v>333</v>
      </c>
      <c r="BH36" s="722"/>
      <c r="BI36" s="722"/>
      <c r="BJ36" s="722"/>
      <c r="BK36" s="722"/>
      <c r="BL36" s="722"/>
      <c r="BM36" s="722"/>
      <c r="BN36" s="722"/>
      <c r="BO36" s="722"/>
      <c r="BP36" s="722"/>
      <c r="BQ36" s="722"/>
      <c r="BR36" s="722"/>
      <c r="BS36" s="722"/>
      <c r="BT36" s="722"/>
      <c r="BU36" s="723"/>
      <c r="BV36" s="718">
        <v>75990</v>
      </c>
      <c r="BW36" s="719"/>
      <c r="BX36" s="719"/>
      <c r="BY36" s="719"/>
      <c r="BZ36" s="719"/>
      <c r="CA36" s="719"/>
      <c r="CB36" s="720"/>
      <c r="CD36" s="707" t="s">
        <v>334</v>
      </c>
      <c r="CE36" s="704"/>
      <c r="CF36" s="704"/>
      <c r="CG36" s="704"/>
      <c r="CH36" s="704"/>
      <c r="CI36" s="704"/>
      <c r="CJ36" s="704"/>
      <c r="CK36" s="704"/>
      <c r="CL36" s="704"/>
      <c r="CM36" s="704"/>
      <c r="CN36" s="704"/>
      <c r="CO36" s="704"/>
      <c r="CP36" s="704"/>
      <c r="CQ36" s="705"/>
      <c r="CR36" s="665">
        <v>630735</v>
      </c>
      <c r="CS36" s="666"/>
      <c r="CT36" s="666"/>
      <c r="CU36" s="666"/>
      <c r="CV36" s="666"/>
      <c r="CW36" s="666"/>
      <c r="CX36" s="666"/>
      <c r="CY36" s="667"/>
      <c r="CZ36" s="668">
        <v>6.5</v>
      </c>
      <c r="DA36" s="678"/>
      <c r="DB36" s="678"/>
      <c r="DC36" s="679"/>
      <c r="DD36" s="671">
        <v>502344</v>
      </c>
      <c r="DE36" s="666"/>
      <c r="DF36" s="666"/>
      <c r="DG36" s="666"/>
      <c r="DH36" s="666"/>
      <c r="DI36" s="666"/>
      <c r="DJ36" s="666"/>
      <c r="DK36" s="667"/>
      <c r="DL36" s="671">
        <v>363927</v>
      </c>
      <c r="DM36" s="666"/>
      <c r="DN36" s="666"/>
      <c r="DO36" s="666"/>
      <c r="DP36" s="666"/>
      <c r="DQ36" s="666"/>
      <c r="DR36" s="666"/>
      <c r="DS36" s="666"/>
      <c r="DT36" s="666"/>
      <c r="DU36" s="666"/>
      <c r="DV36" s="667"/>
      <c r="DW36" s="668">
        <v>5.7</v>
      </c>
      <c r="DX36" s="678"/>
      <c r="DY36" s="678"/>
      <c r="DZ36" s="678"/>
      <c r="EA36" s="678"/>
      <c r="EB36" s="678"/>
      <c r="EC36" s="699"/>
    </row>
    <row r="37" spans="2:133" ht="11.25" customHeight="1" x14ac:dyDescent="0.2">
      <c r="B37" s="662" t="s">
        <v>335</v>
      </c>
      <c r="C37" s="663"/>
      <c r="D37" s="663"/>
      <c r="E37" s="663"/>
      <c r="F37" s="663"/>
      <c r="G37" s="663"/>
      <c r="H37" s="663"/>
      <c r="I37" s="663"/>
      <c r="J37" s="663"/>
      <c r="K37" s="663"/>
      <c r="L37" s="663"/>
      <c r="M37" s="663"/>
      <c r="N37" s="663"/>
      <c r="O37" s="663"/>
      <c r="P37" s="663"/>
      <c r="Q37" s="664"/>
      <c r="R37" s="665">
        <v>336325</v>
      </c>
      <c r="S37" s="666"/>
      <c r="T37" s="666"/>
      <c r="U37" s="666"/>
      <c r="V37" s="666"/>
      <c r="W37" s="666"/>
      <c r="X37" s="666"/>
      <c r="Y37" s="667"/>
      <c r="Z37" s="692">
        <v>3.3</v>
      </c>
      <c r="AA37" s="692"/>
      <c r="AB37" s="692"/>
      <c r="AC37" s="692"/>
      <c r="AD37" s="693" t="s">
        <v>129</v>
      </c>
      <c r="AE37" s="693"/>
      <c r="AF37" s="693"/>
      <c r="AG37" s="693"/>
      <c r="AH37" s="693"/>
      <c r="AI37" s="693"/>
      <c r="AJ37" s="693"/>
      <c r="AK37" s="693"/>
      <c r="AL37" s="668" t="s">
        <v>129</v>
      </c>
      <c r="AM37" s="669"/>
      <c r="AN37" s="669"/>
      <c r="AO37" s="694"/>
      <c r="AQ37" s="700" t="s">
        <v>336</v>
      </c>
      <c r="AR37" s="701"/>
      <c r="AS37" s="701"/>
      <c r="AT37" s="701"/>
      <c r="AU37" s="701"/>
      <c r="AV37" s="701"/>
      <c r="AW37" s="701"/>
      <c r="AX37" s="701"/>
      <c r="AY37" s="702"/>
      <c r="AZ37" s="665">
        <v>300031</v>
      </c>
      <c r="BA37" s="666"/>
      <c r="BB37" s="666"/>
      <c r="BC37" s="666"/>
      <c r="BD37" s="676"/>
      <c r="BE37" s="676"/>
      <c r="BF37" s="703"/>
      <c r="BG37" s="707" t="s">
        <v>337</v>
      </c>
      <c r="BH37" s="704"/>
      <c r="BI37" s="704"/>
      <c r="BJ37" s="704"/>
      <c r="BK37" s="704"/>
      <c r="BL37" s="704"/>
      <c r="BM37" s="704"/>
      <c r="BN37" s="704"/>
      <c r="BO37" s="704"/>
      <c r="BP37" s="704"/>
      <c r="BQ37" s="704"/>
      <c r="BR37" s="704"/>
      <c r="BS37" s="704"/>
      <c r="BT37" s="704"/>
      <c r="BU37" s="705"/>
      <c r="BV37" s="665">
        <v>49299</v>
      </c>
      <c r="BW37" s="666"/>
      <c r="BX37" s="666"/>
      <c r="BY37" s="666"/>
      <c r="BZ37" s="666"/>
      <c r="CA37" s="666"/>
      <c r="CB37" s="706"/>
      <c r="CD37" s="707" t="s">
        <v>338</v>
      </c>
      <c r="CE37" s="704"/>
      <c r="CF37" s="704"/>
      <c r="CG37" s="704"/>
      <c r="CH37" s="704"/>
      <c r="CI37" s="704"/>
      <c r="CJ37" s="704"/>
      <c r="CK37" s="704"/>
      <c r="CL37" s="704"/>
      <c r="CM37" s="704"/>
      <c r="CN37" s="704"/>
      <c r="CO37" s="704"/>
      <c r="CP37" s="704"/>
      <c r="CQ37" s="705"/>
      <c r="CR37" s="665">
        <v>81595</v>
      </c>
      <c r="CS37" s="676"/>
      <c r="CT37" s="676"/>
      <c r="CU37" s="676"/>
      <c r="CV37" s="676"/>
      <c r="CW37" s="676"/>
      <c r="CX37" s="676"/>
      <c r="CY37" s="677"/>
      <c r="CZ37" s="668">
        <v>0.8</v>
      </c>
      <c r="DA37" s="678"/>
      <c r="DB37" s="678"/>
      <c r="DC37" s="679"/>
      <c r="DD37" s="671">
        <v>58937</v>
      </c>
      <c r="DE37" s="676"/>
      <c r="DF37" s="676"/>
      <c r="DG37" s="676"/>
      <c r="DH37" s="676"/>
      <c r="DI37" s="676"/>
      <c r="DJ37" s="676"/>
      <c r="DK37" s="677"/>
      <c r="DL37" s="671">
        <v>51215</v>
      </c>
      <c r="DM37" s="676"/>
      <c r="DN37" s="676"/>
      <c r="DO37" s="676"/>
      <c r="DP37" s="676"/>
      <c r="DQ37" s="676"/>
      <c r="DR37" s="676"/>
      <c r="DS37" s="676"/>
      <c r="DT37" s="676"/>
      <c r="DU37" s="676"/>
      <c r="DV37" s="677"/>
      <c r="DW37" s="668">
        <v>0.8</v>
      </c>
      <c r="DX37" s="678"/>
      <c r="DY37" s="678"/>
      <c r="DZ37" s="678"/>
      <c r="EA37" s="678"/>
      <c r="EB37" s="678"/>
      <c r="EC37" s="699"/>
    </row>
    <row r="38" spans="2:133" ht="11.25" customHeight="1" x14ac:dyDescent="0.2">
      <c r="B38" s="662" t="s">
        <v>339</v>
      </c>
      <c r="C38" s="663"/>
      <c r="D38" s="663"/>
      <c r="E38" s="663"/>
      <c r="F38" s="663"/>
      <c r="G38" s="663"/>
      <c r="H38" s="663"/>
      <c r="I38" s="663"/>
      <c r="J38" s="663"/>
      <c r="K38" s="663"/>
      <c r="L38" s="663"/>
      <c r="M38" s="663"/>
      <c r="N38" s="663"/>
      <c r="O38" s="663"/>
      <c r="P38" s="663"/>
      <c r="Q38" s="664"/>
      <c r="R38" s="665">
        <v>443860</v>
      </c>
      <c r="S38" s="666"/>
      <c r="T38" s="666"/>
      <c r="U38" s="666"/>
      <c r="V38" s="666"/>
      <c r="W38" s="666"/>
      <c r="X38" s="666"/>
      <c r="Y38" s="667"/>
      <c r="Z38" s="692">
        <v>4.3</v>
      </c>
      <c r="AA38" s="692"/>
      <c r="AB38" s="692"/>
      <c r="AC38" s="692"/>
      <c r="AD38" s="693" t="s">
        <v>129</v>
      </c>
      <c r="AE38" s="693"/>
      <c r="AF38" s="693"/>
      <c r="AG38" s="693"/>
      <c r="AH38" s="693"/>
      <c r="AI38" s="693"/>
      <c r="AJ38" s="693"/>
      <c r="AK38" s="693"/>
      <c r="AL38" s="668" t="s">
        <v>129</v>
      </c>
      <c r="AM38" s="669"/>
      <c r="AN38" s="669"/>
      <c r="AO38" s="694"/>
      <c r="AQ38" s="700" t="s">
        <v>340</v>
      </c>
      <c r="AR38" s="701"/>
      <c r="AS38" s="701"/>
      <c r="AT38" s="701"/>
      <c r="AU38" s="701"/>
      <c r="AV38" s="701"/>
      <c r="AW38" s="701"/>
      <c r="AX38" s="701"/>
      <c r="AY38" s="702"/>
      <c r="AZ38" s="665" t="s">
        <v>129</v>
      </c>
      <c r="BA38" s="666"/>
      <c r="BB38" s="666"/>
      <c r="BC38" s="666"/>
      <c r="BD38" s="676"/>
      <c r="BE38" s="676"/>
      <c r="BF38" s="703"/>
      <c r="BG38" s="707" t="s">
        <v>341</v>
      </c>
      <c r="BH38" s="704"/>
      <c r="BI38" s="704"/>
      <c r="BJ38" s="704"/>
      <c r="BK38" s="704"/>
      <c r="BL38" s="704"/>
      <c r="BM38" s="704"/>
      <c r="BN38" s="704"/>
      <c r="BO38" s="704"/>
      <c r="BP38" s="704"/>
      <c r="BQ38" s="704"/>
      <c r="BR38" s="704"/>
      <c r="BS38" s="704"/>
      <c r="BT38" s="704"/>
      <c r="BU38" s="705"/>
      <c r="BV38" s="665">
        <v>4045</v>
      </c>
      <c r="BW38" s="666"/>
      <c r="BX38" s="666"/>
      <c r="BY38" s="666"/>
      <c r="BZ38" s="666"/>
      <c r="CA38" s="666"/>
      <c r="CB38" s="706"/>
      <c r="CD38" s="707" t="s">
        <v>342</v>
      </c>
      <c r="CE38" s="704"/>
      <c r="CF38" s="704"/>
      <c r="CG38" s="704"/>
      <c r="CH38" s="704"/>
      <c r="CI38" s="704"/>
      <c r="CJ38" s="704"/>
      <c r="CK38" s="704"/>
      <c r="CL38" s="704"/>
      <c r="CM38" s="704"/>
      <c r="CN38" s="704"/>
      <c r="CO38" s="704"/>
      <c r="CP38" s="704"/>
      <c r="CQ38" s="705"/>
      <c r="CR38" s="665">
        <v>1320855</v>
      </c>
      <c r="CS38" s="666"/>
      <c r="CT38" s="666"/>
      <c r="CU38" s="666"/>
      <c r="CV38" s="666"/>
      <c r="CW38" s="666"/>
      <c r="CX38" s="666"/>
      <c r="CY38" s="667"/>
      <c r="CZ38" s="668">
        <v>13.7</v>
      </c>
      <c r="DA38" s="678"/>
      <c r="DB38" s="678"/>
      <c r="DC38" s="679"/>
      <c r="DD38" s="671">
        <v>1143961</v>
      </c>
      <c r="DE38" s="666"/>
      <c r="DF38" s="666"/>
      <c r="DG38" s="666"/>
      <c r="DH38" s="666"/>
      <c r="DI38" s="666"/>
      <c r="DJ38" s="666"/>
      <c r="DK38" s="667"/>
      <c r="DL38" s="671">
        <v>1128488</v>
      </c>
      <c r="DM38" s="666"/>
      <c r="DN38" s="666"/>
      <c r="DO38" s="666"/>
      <c r="DP38" s="666"/>
      <c r="DQ38" s="666"/>
      <c r="DR38" s="666"/>
      <c r="DS38" s="666"/>
      <c r="DT38" s="666"/>
      <c r="DU38" s="666"/>
      <c r="DV38" s="667"/>
      <c r="DW38" s="668">
        <v>17.7</v>
      </c>
      <c r="DX38" s="678"/>
      <c r="DY38" s="678"/>
      <c r="DZ38" s="678"/>
      <c r="EA38" s="678"/>
      <c r="EB38" s="678"/>
      <c r="EC38" s="699"/>
    </row>
    <row r="39" spans="2:133" ht="11.25" customHeight="1" x14ac:dyDescent="0.2">
      <c r="B39" s="662" t="s">
        <v>343</v>
      </c>
      <c r="C39" s="663"/>
      <c r="D39" s="663"/>
      <c r="E39" s="663"/>
      <c r="F39" s="663"/>
      <c r="G39" s="663"/>
      <c r="H39" s="663"/>
      <c r="I39" s="663"/>
      <c r="J39" s="663"/>
      <c r="K39" s="663"/>
      <c r="L39" s="663"/>
      <c r="M39" s="663"/>
      <c r="N39" s="663"/>
      <c r="O39" s="663"/>
      <c r="P39" s="663"/>
      <c r="Q39" s="664"/>
      <c r="R39" s="665">
        <v>77177</v>
      </c>
      <c r="S39" s="666"/>
      <c r="T39" s="666"/>
      <c r="U39" s="666"/>
      <c r="V39" s="666"/>
      <c r="W39" s="666"/>
      <c r="X39" s="666"/>
      <c r="Y39" s="667"/>
      <c r="Z39" s="692">
        <v>0.8</v>
      </c>
      <c r="AA39" s="692"/>
      <c r="AB39" s="692"/>
      <c r="AC39" s="692"/>
      <c r="AD39" s="693">
        <v>2</v>
      </c>
      <c r="AE39" s="693"/>
      <c r="AF39" s="693"/>
      <c r="AG39" s="693"/>
      <c r="AH39" s="693"/>
      <c r="AI39" s="693"/>
      <c r="AJ39" s="693"/>
      <c r="AK39" s="693"/>
      <c r="AL39" s="668">
        <v>0</v>
      </c>
      <c r="AM39" s="669"/>
      <c r="AN39" s="669"/>
      <c r="AO39" s="694"/>
      <c r="AQ39" s="700" t="s">
        <v>344</v>
      </c>
      <c r="AR39" s="701"/>
      <c r="AS39" s="701"/>
      <c r="AT39" s="701"/>
      <c r="AU39" s="701"/>
      <c r="AV39" s="701"/>
      <c r="AW39" s="701"/>
      <c r="AX39" s="701"/>
      <c r="AY39" s="702"/>
      <c r="AZ39" s="665" t="s">
        <v>129</v>
      </c>
      <c r="BA39" s="666"/>
      <c r="BB39" s="666"/>
      <c r="BC39" s="666"/>
      <c r="BD39" s="676"/>
      <c r="BE39" s="676"/>
      <c r="BF39" s="703"/>
      <c r="BG39" s="707" t="s">
        <v>345</v>
      </c>
      <c r="BH39" s="704"/>
      <c r="BI39" s="704"/>
      <c r="BJ39" s="704"/>
      <c r="BK39" s="704"/>
      <c r="BL39" s="704"/>
      <c r="BM39" s="704"/>
      <c r="BN39" s="704"/>
      <c r="BO39" s="704"/>
      <c r="BP39" s="704"/>
      <c r="BQ39" s="704"/>
      <c r="BR39" s="704"/>
      <c r="BS39" s="704"/>
      <c r="BT39" s="704"/>
      <c r="BU39" s="705"/>
      <c r="BV39" s="665">
        <v>6039</v>
      </c>
      <c r="BW39" s="666"/>
      <c r="BX39" s="666"/>
      <c r="BY39" s="666"/>
      <c r="BZ39" s="666"/>
      <c r="CA39" s="666"/>
      <c r="CB39" s="706"/>
      <c r="CD39" s="707" t="s">
        <v>346</v>
      </c>
      <c r="CE39" s="704"/>
      <c r="CF39" s="704"/>
      <c r="CG39" s="704"/>
      <c r="CH39" s="704"/>
      <c r="CI39" s="704"/>
      <c r="CJ39" s="704"/>
      <c r="CK39" s="704"/>
      <c r="CL39" s="704"/>
      <c r="CM39" s="704"/>
      <c r="CN39" s="704"/>
      <c r="CO39" s="704"/>
      <c r="CP39" s="704"/>
      <c r="CQ39" s="705"/>
      <c r="CR39" s="665">
        <v>800528</v>
      </c>
      <c r="CS39" s="676"/>
      <c r="CT39" s="676"/>
      <c r="CU39" s="676"/>
      <c r="CV39" s="676"/>
      <c r="CW39" s="676"/>
      <c r="CX39" s="676"/>
      <c r="CY39" s="677"/>
      <c r="CZ39" s="668">
        <v>8.3000000000000007</v>
      </c>
      <c r="DA39" s="678"/>
      <c r="DB39" s="678"/>
      <c r="DC39" s="679"/>
      <c r="DD39" s="671">
        <v>796103</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699"/>
    </row>
    <row r="40" spans="2:133" ht="11.25" customHeight="1" x14ac:dyDescent="0.2">
      <c r="B40" s="662" t="s">
        <v>347</v>
      </c>
      <c r="C40" s="663"/>
      <c r="D40" s="663"/>
      <c r="E40" s="663"/>
      <c r="F40" s="663"/>
      <c r="G40" s="663"/>
      <c r="H40" s="663"/>
      <c r="I40" s="663"/>
      <c r="J40" s="663"/>
      <c r="K40" s="663"/>
      <c r="L40" s="663"/>
      <c r="M40" s="663"/>
      <c r="N40" s="663"/>
      <c r="O40" s="663"/>
      <c r="P40" s="663"/>
      <c r="Q40" s="664"/>
      <c r="R40" s="665">
        <v>452300</v>
      </c>
      <c r="S40" s="666"/>
      <c r="T40" s="666"/>
      <c r="U40" s="666"/>
      <c r="V40" s="666"/>
      <c r="W40" s="666"/>
      <c r="X40" s="666"/>
      <c r="Y40" s="667"/>
      <c r="Z40" s="692">
        <v>4.4000000000000004</v>
      </c>
      <c r="AA40" s="692"/>
      <c r="AB40" s="692"/>
      <c r="AC40" s="692"/>
      <c r="AD40" s="693" t="s">
        <v>129</v>
      </c>
      <c r="AE40" s="693"/>
      <c r="AF40" s="693"/>
      <c r="AG40" s="693"/>
      <c r="AH40" s="693"/>
      <c r="AI40" s="693"/>
      <c r="AJ40" s="693"/>
      <c r="AK40" s="693"/>
      <c r="AL40" s="668" t="s">
        <v>129</v>
      </c>
      <c r="AM40" s="669"/>
      <c r="AN40" s="669"/>
      <c r="AO40" s="694"/>
      <c r="AQ40" s="700" t="s">
        <v>348</v>
      </c>
      <c r="AR40" s="701"/>
      <c r="AS40" s="701"/>
      <c r="AT40" s="701"/>
      <c r="AU40" s="701"/>
      <c r="AV40" s="701"/>
      <c r="AW40" s="701"/>
      <c r="AX40" s="701"/>
      <c r="AY40" s="702"/>
      <c r="AZ40" s="665" t="s">
        <v>129</v>
      </c>
      <c r="BA40" s="666"/>
      <c r="BB40" s="666"/>
      <c r="BC40" s="666"/>
      <c r="BD40" s="676"/>
      <c r="BE40" s="676"/>
      <c r="BF40" s="703"/>
      <c r="BG40" s="708" t="s">
        <v>349</v>
      </c>
      <c r="BH40" s="709"/>
      <c r="BI40" s="709"/>
      <c r="BJ40" s="709"/>
      <c r="BK40" s="709"/>
      <c r="BL40" s="363"/>
      <c r="BM40" s="704" t="s">
        <v>350</v>
      </c>
      <c r="BN40" s="704"/>
      <c r="BO40" s="704"/>
      <c r="BP40" s="704"/>
      <c r="BQ40" s="704"/>
      <c r="BR40" s="704"/>
      <c r="BS40" s="704"/>
      <c r="BT40" s="704"/>
      <c r="BU40" s="705"/>
      <c r="BV40" s="665">
        <v>107</v>
      </c>
      <c r="BW40" s="666"/>
      <c r="BX40" s="666"/>
      <c r="BY40" s="666"/>
      <c r="BZ40" s="666"/>
      <c r="CA40" s="666"/>
      <c r="CB40" s="706"/>
      <c r="CD40" s="707" t="s">
        <v>351</v>
      </c>
      <c r="CE40" s="704"/>
      <c r="CF40" s="704"/>
      <c r="CG40" s="704"/>
      <c r="CH40" s="704"/>
      <c r="CI40" s="704"/>
      <c r="CJ40" s="704"/>
      <c r="CK40" s="704"/>
      <c r="CL40" s="704"/>
      <c r="CM40" s="704"/>
      <c r="CN40" s="704"/>
      <c r="CO40" s="704"/>
      <c r="CP40" s="704"/>
      <c r="CQ40" s="705"/>
      <c r="CR40" s="665">
        <v>28000</v>
      </c>
      <c r="CS40" s="666"/>
      <c r="CT40" s="666"/>
      <c r="CU40" s="666"/>
      <c r="CV40" s="666"/>
      <c r="CW40" s="666"/>
      <c r="CX40" s="666"/>
      <c r="CY40" s="667"/>
      <c r="CZ40" s="668">
        <v>0.3</v>
      </c>
      <c r="DA40" s="678"/>
      <c r="DB40" s="678"/>
      <c r="DC40" s="679"/>
      <c r="DD40" s="671" t="s">
        <v>129</v>
      </c>
      <c r="DE40" s="666"/>
      <c r="DF40" s="666"/>
      <c r="DG40" s="666"/>
      <c r="DH40" s="666"/>
      <c r="DI40" s="666"/>
      <c r="DJ40" s="666"/>
      <c r="DK40" s="667"/>
      <c r="DL40" s="671" t="s">
        <v>129</v>
      </c>
      <c r="DM40" s="666"/>
      <c r="DN40" s="666"/>
      <c r="DO40" s="666"/>
      <c r="DP40" s="666"/>
      <c r="DQ40" s="666"/>
      <c r="DR40" s="666"/>
      <c r="DS40" s="666"/>
      <c r="DT40" s="666"/>
      <c r="DU40" s="666"/>
      <c r="DV40" s="667"/>
      <c r="DW40" s="668" t="s">
        <v>129</v>
      </c>
      <c r="DX40" s="678"/>
      <c r="DY40" s="678"/>
      <c r="DZ40" s="678"/>
      <c r="EA40" s="678"/>
      <c r="EB40" s="678"/>
      <c r="EC40" s="699"/>
    </row>
    <row r="41" spans="2:133" ht="11.25" customHeight="1" x14ac:dyDescent="0.2">
      <c r="B41" s="662" t="s">
        <v>352</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353</v>
      </c>
      <c r="AR41" s="701"/>
      <c r="AS41" s="701"/>
      <c r="AT41" s="701"/>
      <c r="AU41" s="701"/>
      <c r="AV41" s="701"/>
      <c r="AW41" s="701"/>
      <c r="AX41" s="701"/>
      <c r="AY41" s="702"/>
      <c r="AZ41" s="665">
        <v>200531</v>
      </c>
      <c r="BA41" s="666"/>
      <c r="BB41" s="666"/>
      <c r="BC41" s="666"/>
      <c r="BD41" s="676"/>
      <c r="BE41" s="676"/>
      <c r="BF41" s="703"/>
      <c r="BG41" s="708"/>
      <c r="BH41" s="709"/>
      <c r="BI41" s="709"/>
      <c r="BJ41" s="709"/>
      <c r="BK41" s="709"/>
      <c r="BL41" s="363"/>
      <c r="BM41" s="704" t="s">
        <v>354</v>
      </c>
      <c r="BN41" s="704"/>
      <c r="BO41" s="704"/>
      <c r="BP41" s="704"/>
      <c r="BQ41" s="704"/>
      <c r="BR41" s="704"/>
      <c r="BS41" s="704"/>
      <c r="BT41" s="704"/>
      <c r="BU41" s="705"/>
      <c r="BV41" s="665" t="s">
        <v>129</v>
      </c>
      <c r="BW41" s="666"/>
      <c r="BX41" s="666"/>
      <c r="BY41" s="666"/>
      <c r="BZ41" s="666"/>
      <c r="CA41" s="666"/>
      <c r="CB41" s="706"/>
      <c r="CD41" s="707" t="s">
        <v>355</v>
      </c>
      <c r="CE41" s="704"/>
      <c r="CF41" s="704"/>
      <c r="CG41" s="704"/>
      <c r="CH41" s="704"/>
      <c r="CI41" s="704"/>
      <c r="CJ41" s="704"/>
      <c r="CK41" s="704"/>
      <c r="CL41" s="704"/>
      <c r="CM41" s="704"/>
      <c r="CN41" s="704"/>
      <c r="CO41" s="704"/>
      <c r="CP41" s="704"/>
      <c r="CQ41" s="705"/>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356</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12" t="s">
        <v>357</v>
      </c>
      <c r="AR42" s="713"/>
      <c r="AS42" s="713"/>
      <c r="AT42" s="713"/>
      <c r="AU42" s="713"/>
      <c r="AV42" s="713"/>
      <c r="AW42" s="713"/>
      <c r="AX42" s="713"/>
      <c r="AY42" s="714"/>
      <c r="AZ42" s="645">
        <v>820293</v>
      </c>
      <c r="BA42" s="680"/>
      <c r="BB42" s="680"/>
      <c r="BC42" s="680"/>
      <c r="BD42" s="646"/>
      <c r="BE42" s="646"/>
      <c r="BF42" s="695"/>
      <c r="BG42" s="710"/>
      <c r="BH42" s="711"/>
      <c r="BI42" s="711"/>
      <c r="BJ42" s="711"/>
      <c r="BK42" s="711"/>
      <c r="BL42" s="364"/>
      <c r="BM42" s="696" t="s">
        <v>358</v>
      </c>
      <c r="BN42" s="696"/>
      <c r="BO42" s="696"/>
      <c r="BP42" s="696"/>
      <c r="BQ42" s="696"/>
      <c r="BR42" s="696"/>
      <c r="BS42" s="696"/>
      <c r="BT42" s="696"/>
      <c r="BU42" s="697"/>
      <c r="BV42" s="645">
        <v>327</v>
      </c>
      <c r="BW42" s="680"/>
      <c r="BX42" s="680"/>
      <c r="BY42" s="680"/>
      <c r="BZ42" s="680"/>
      <c r="CA42" s="680"/>
      <c r="CB42" s="698"/>
      <c r="CD42" s="662" t="s">
        <v>359</v>
      </c>
      <c r="CE42" s="663"/>
      <c r="CF42" s="663"/>
      <c r="CG42" s="663"/>
      <c r="CH42" s="663"/>
      <c r="CI42" s="663"/>
      <c r="CJ42" s="663"/>
      <c r="CK42" s="663"/>
      <c r="CL42" s="663"/>
      <c r="CM42" s="663"/>
      <c r="CN42" s="663"/>
      <c r="CO42" s="663"/>
      <c r="CP42" s="663"/>
      <c r="CQ42" s="664"/>
      <c r="CR42" s="665">
        <v>301965</v>
      </c>
      <c r="CS42" s="676"/>
      <c r="CT42" s="676"/>
      <c r="CU42" s="676"/>
      <c r="CV42" s="676"/>
      <c r="CW42" s="676"/>
      <c r="CX42" s="676"/>
      <c r="CY42" s="677"/>
      <c r="CZ42" s="668">
        <v>3.1</v>
      </c>
      <c r="DA42" s="678"/>
      <c r="DB42" s="678"/>
      <c r="DC42" s="679"/>
      <c r="DD42" s="671">
        <v>192046</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360</v>
      </c>
      <c r="C43" s="663"/>
      <c r="D43" s="663"/>
      <c r="E43" s="663"/>
      <c r="F43" s="663"/>
      <c r="G43" s="663"/>
      <c r="H43" s="663"/>
      <c r="I43" s="663"/>
      <c r="J43" s="663"/>
      <c r="K43" s="663"/>
      <c r="L43" s="663"/>
      <c r="M43" s="663"/>
      <c r="N43" s="663"/>
      <c r="O43" s="663"/>
      <c r="P43" s="663"/>
      <c r="Q43" s="664"/>
      <c r="R43" s="665">
        <v>445000</v>
      </c>
      <c r="S43" s="666"/>
      <c r="T43" s="666"/>
      <c r="U43" s="666"/>
      <c r="V43" s="666"/>
      <c r="W43" s="666"/>
      <c r="X43" s="666"/>
      <c r="Y43" s="667"/>
      <c r="Z43" s="692">
        <v>4.4000000000000004</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361</v>
      </c>
      <c r="CE43" s="663"/>
      <c r="CF43" s="663"/>
      <c r="CG43" s="663"/>
      <c r="CH43" s="663"/>
      <c r="CI43" s="663"/>
      <c r="CJ43" s="663"/>
      <c r="CK43" s="663"/>
      <c r="CL43" s="663"/>
      <c r="CM43" s="663"/>
      <c r="CN43" s="663"/>
      <c r="CO43" s="663"/>
      <c r="CP43" s="663"/>
      <c r="CQ43" s="664"/>
      <c r="CR43" s="665">
        <v>8499</v>
      </c>
      <c r="CS43" s="676"/>
      <c r="CT43" s="676"/>
      <c r="CU43" s="676"/>
      <c r="CV43" s="676"/>
      <c r="CW43" s="676"/>
      <c r="CX43" s="676"/>
      <c r="CY43" s="677"/>
      <c r="CZ43" s="668">
        <v>0.1</v>
      </c>
      <c r="DA43" s="678"/>
      <c r="DB43" s="678"/>
      <c r="DC43" s="679"/>
      <c r="DD43" s="671">
        <v>8499</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362</v>
      </c>
      <c r="C44" s="643"/>
      <c r="D44" s="643"/>
      <c r="E44" s="643"/>
      <c r="F44" s="643"/>
      <c r="G44" s="643"/>
      <c r="H44" s="643"/>
      <c r="I44" s="643"/>
      <c r="J44" s="643"/>
      <c r="K44" s="643"/>
      <c r="L44" s="643"/>
      <c r="M44" s="643"/>
      <c r="N44" s="643"/>
      <c r="O44" s="643"/>
      <c r="P44" s="643"/>
      <c r="Q44" s="644"/>
      <c r="R44" s="645">
        <v>10212219</v>
      </c>
      <c r="S44" s="680"/>
      <c r="T44" s="680"/>
      <c r="U44" s="680"/>
      <c r="V44" s="680"/>
      <c r="W44" s="680"/>
      <c r="X44" s="680"/>
      <c r="Y44" s="681"/>
      <c r="Z44" s="682">
        <v>100</v>
      </c>
      <c r="AA44" s="682"/>
      <c r="AB44" s="682"/>
      <c r="AC44" s="682"/>
      <c r="AD44" s="683">
        <v>5921249</v>
      </c>
      <c r="AE44" s="683"/>
      <c r="AF44" s="683"/>
      <c r="AG44" s="683"/>
      <c r="AH44" s="683"/>
      <c r="AI44" s="683"/>
      <c r="AJ44" s="683"/>
      <c r="AK44" s="683"/>
      <c r="AL44" s="648">
        <v>100</v>
      </c>
      <c r="AM44" s="684"/>
      <c r="AN44" s="684"/>
      <c r="AO44" s="685"/>
      <c r="CD44" s="686" t="s">
        <v>309</v>
      </c>
      <c r="CE44" s="687"/>
      <c r="CF44" s="662" t="s">
        <v>363</v>
      </c>
      <c r="CG44" s="663"/>
      <c r="CH44" s="663"/>
      <c r="CI44" s="663"/>
      <c r="CJ44" s="663"/>
      <c r="CK44" s="663"/>
      <c r="CL44" s="663"/>
      <c r="CM44" s="663"/>
      <c r="CN44" s="663"/>
      <c r="CO44" s="663"/>
      <c r="CP44" s="663"/>
      <c r="CQ44" s="664"/>
      <c r="CR44" s="665">
        <v>301965</v>
      </c>
      <c r="CS44" s="666"/>
      <c r="CT44" s="666"/>
      <c r="CU44" s="666"/>
      <c r="CV44" s="666"/>
      <c r="CW44" s="666"/>
      <c r="CX44" s="666"/>
      <c r="CY44" s="667"/>
      <c r="CZ44" s="668">
        <v>3.1</v>
      </c>
      <c r="DA44" s="669"/>
      <c r="DB44" s="669"/>
      <c r="DC44" s="670"/>
      <c r="DD44" s="671">
        <v>192046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364</v>
      </c>
      <c r="CG45" s="663"/>
      <c r="CH45" s="663"/>
      <c r="CI45" s="663"/>
      <c r="CJ45" s="663"/>
      <c r="CK45" s="663"/>
      <c r="CL45" s="663"/>
      <c r="CM45" s="663"/>
      <c r="CN45" s="663"/>
      <c r="CO45" s="663"/>
      <c r="CP45" s="663"/>
      <c r="CQ45" s="664"/>
      <c r="CR45" s="665">
        <v>76282</v>
      </c>
      <c r="CS45" s="676"/>
      <c r="CT45" s="676"/>
      <c r="CU45" s="676"/>
      <c r="CV45" s="676"/>
      <c r="CW45" s="676"/>
      <c r="CX45" s="676"/>
      <c r="CY45" s="677"/>
      <c r="CZ45" s="668">
        <v>0.8</v>
      </c>
      <c r="DA45" s="678"/>
      <c r="DB45" s="678"/>
      <c r="DC45" s="679"/>
      <c r="DD45" s="671">
        <v>18992</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366</v>
      </c>
      <c r="CG46" s="663"/>
      <c r="CH46" s="663"/>
      <c r="CI46" s="663"/>
      <c r="CJ46" s="663"/>
      <c r="CK46" s="663"/>
      <c r="CL46" s="663"/>
      <c r="CM46" s="663"/>
      <c r="CN46" s="663"/>
      <c r="CO46" s="663"/>
      <c r="CP46" s="663"/>
      <c r="CQ46" s="664"/>
      <c r="CR46" s="665">
        <v>225683</v>
      </c>
      <c r="CS46" s="666"/>
      <c r="CT46" s="666"/>
      <c r="CU46" s="666"/>
      <c r="CV46" s="666"/>
      <c r="CW46" s="666"/>
      <c r="CX46" s="666"/>
      <c r="CY46" s="667"/>
      <c r="CZ46" s="668">
        <v>2.2999999999999998</v>
      </c>
      <c r="DA46" s="669"/>
      <c r="DB46" s="669"/>
      <c r="DC46" s="670"/>
      <c r="DD46" s="671">
        <v>173054</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367</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368</v>
      </c>
      <c r="CG47" s="663"/>
      <c r="CH47" s="663"/>
      <c r="CI47" s="663"/>
      <c r="CJ47" s="663"/>
      <c r="CK47" s="663"/>
      <c r="CL47" s="663"/>
      <c r="CM47" s="663"/>
      <c r="CN47" s="663"/>
      <c r="CO47" s="663"/>
      <c r="CP47" s="663"/>
      <c r="CQ47" s="664"/>
      <c r="CR47" s="665" t="s">
        <v>129</v>
      </c>
      <c r="CS47" s="676"/>
      <c r="CT47" s="676"/>
      <c r="CU47" s="676"/>
      <c r="CV47" s="676"/>
      <c r="CW47" s="676"/>
      <c r="CX47" s="676"/>
      <c r="CY47" s="677"/>
      <c r="CZ47" s="668" t="s">
        <v>129</v>
      </c>
      <c r="DA47" s="678"/>
      <c r="DB47" s="678"/>
      <c r="DC47" s="679"/>
      <c r="DD47" s="671" t="s">
        <v>129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369</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370</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371</v>
      </c>
      <c r="CE49" s="643"/>
      <c r="CF49" s="643"/>
      <c r="CG49" s="643"/>
      <c r="CH49" s="643"/>
      <c r="CI49" s="643"/>
      <c r="CJ49" s="643"/>
      <c r="CK49" s="643"/>
      <c r="CL49" s="643"/>
      <c r="CM49" s="643"/>
      <c r="CN49" s="643"/>
      <c r="CO49" s="643"/>
      <c r="CP49" s="643"/>
      <c r="CQ49" s="644"/>
      <c r="CR49" s="645">
        <v>9647498</v>
      </c>
      <c r="CS49" s="646"/>
      <c r="CT49" s="646"/>
      <c r="CU49" s="646"/>
      <c r="CV49" s="646"/>
      <c r="CW49" s="646"/>
      <c r="CX49" s="646"/>
      <c r="CY49" s="647"/>
      <c r="CZ49" s="648">
        <v>100</v>
      </c>
      <c r="DA49" s="649"/>
      <c r="DB49" s="649"/>
      <c r="DC49" s="650"/>
      <c r="DD49" s="651">
        <v>6847686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gyeFkJRhq77tPu8mpovfrY0xAmmZ7bw94Jd0lM4g48D1nssRRLSLZ9IFpu5yuZpkg7VcezBMtUOI+fONB3QpQ==" saltValue="1EOOHc8ur95kFY54AVSRc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372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373</v>
      </c>
      <c r="DK2" s="788"/>
      <c r="DL2" s="788"/>
      <c r="DM2" s="788"/>
      <c r="DN2" s="788"/>
      <c r="DO2" s="789"/>
      <c r="DP2" s="224"/>
      <c r="DQ2" s="787" t="s">
        <v>374</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375</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376</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377</v>
      </c>
      <c r="B5" s="793"/>
      <c r="C5" s="793"/>
      <c r="D5" s="793"/>
      <c r="E5" s="793"/>
      <c r="F5" s="793"/>
      <c r="G5" s="793"/>
      <c r="H5" s="793"/>
      <c r="I5" s="793"/>
      <c r="J5" s="793"/>
      <c r="K5" s="793"/>
      <c r="L5" s="793"/>
      <c r="M5" s="793"/>
      <c r="N5" s="793"/>
      <c r="O5" s="793"/>
      <c r="P5" s="794"/>
      <c r="Q5" s="798" t="s">
        <v>378</v>
      </c>
      <c r="R5" s="799"/>
      <c r="S5" s="799"/>
      <c r="T5" s="799"/>
      <c r="U5" s="800"/>
      <c r="V5" s="798" t="s">
        <v>379</v>
      </c>
      <c r="W5" s="799"/>
      <c r="X5" s="799"/>
      <c r="Y5" s="799"/>
      <c r="Z5" s="800"/>
      <c r="AA5" s="798" t="s">
        <v>380</v>
      </c>
      <c r="AB5" s="799"/>
      <c r="AC5" s="799"/>
      <c r="AD5" s="799"/>
      <c r="AE5" s="799"/>
      <c r="AF5" s="804" t="s">
        <v>381</v>
      </c>
      <c r="AG5" s="799"/>
      <c r="AH5" s="799"/>
      <c r="AI5" s="799"/>
      <c r="AJ5" s="805"/>
      <c r="AK5" s="799" t="s">
        <v>382</v>
      </c>
      <c r="AL5" s="799"/>
      <c r="AM5" s="799"/>
      <c r="AN5" s="799"/>
      <c r="AO5" s="800"/>
      <c r="AP5" s="798" t="s">
        <v>383</v>
      </c>
      <c r="AQ5" s="799"/>
      <c r="AR5" s="799"/>
      <c r="AS5" s="799"/>
      <c r="AT5" s="800"/>
      <c r="AU5" s="798" t="s">
        <v>384</v>
      </c>
      <c r="AV5" s="799"/>
      <c r="AW5" s="799"/>
      <c r="AX5" s="799"/>
      <c r="AY5" s="805"/>
      <c r="AZ5" s="228"/>
      <c r="BA5" s="228"/>
      <c r="BB5" s="228"/>
      <c r="BC5" s="228"/>
      <c r="BD5" s="228"/>
      <c r="BE5" s="229"/>
      <c r="BF5" s="229"/>
      <c r="BG5" s="229"/>
      <c r="BH5" s="229"/>
      <c r="BI5" s="229"/>
      <c r="BJ5" s="229"/>
      <c r="BK5" s="229"/>
      <c r="BL5" s="229"/>
      <c r="BM5" s="229"/>
      <c r="BN5" s="229"/>
      <c r="BO5" s="229"/>
      <c r="BP5" s="229"/>
      <c r="BQ5" s="792" t="s">
        <v>385</v>
      </c>
      <c r="BR5" s="793"/>
      <c r="BS5" s="793"/>
      <c r="BT5" s="793"/>
      <c r="BU5" s="793"/>
      <c r="BV5" s="793"/>
      <c r="BW5" s="793"/>
      <c r="BX5" s="793"/>
      <c r="BY5" s="793"/>
      <c r="BZ5" s="793"/>
      <c r="CA5" s="793"/>
      <c r="CB5" s="793"/>
      <c r="CC5" s="793"/>
      <c r="CD5" s="793"/>
      <c r="CE5" s="793"/>
      <c r="CF5" s="793"/>
      <c r="CG5" s="794"/>
      <c r="CH5" s="798" t="s">
        <v>386</v>
      </c>
      <c r="CI5" s="799"/>
      <c r="CJ5" s="799"/>
      <c r="CK5" s="799"/>
      <c r="CL5" s="800"/>
      <c r="CM5" s="798" t="s">
        <v>387</v>
      </c>
      <c r="CN5" s="799"/>
      <c r="CO5" s="799"/>
      <c r="CP5" s="799"/>
      <c r="CQ5" s="800"/>
      <c r="CR5" s="798" t="s">
        <v>388</v>
      </c>
      <c r="CS5" s="799"/>
      <c r="CT5" s="799"/>
      <c r="CU5" s="799"/>
      <c r="CV5" s="800"/>
      <c r="CW5" s="798" t="s">
        <v>389</v>
      </c>
      <c r="CX5" s="799"/>
      <c r="CY5" s="799"/>
      <c r="CZ5" s="799"/>
      <c r="DA5" s="800"/>
      <c r="DB5" s="798" t="s">
        <v>390</v>
      </c>
      <c r="DC5" s="799"/>
      <c r="DD5" s="799"/>
      <c r="DE5" s="799"/>
      <c r="DF5" s="800"/>
      <c r="DG5" s="828" t="s">
        <v>391</v>
      </c>
      <c r="DH5" s="829"/>
      <c r="DI5" s="829"/>
      <c r="DJ5" s="829"/>
      <c r="DK5" s="830"/>
      <c r="DL5" s="828" t="s">
        <v>392</v>
      </c>
      <c r="DM5" s="829"/>
      <c r="DN5" s="829"/>
      <c r="DO5" s="829"/>
      <c r="DP5" s="830"/>
      <c r="DQ5" s="798" t="s">
        <v>393</v>
      </c>
      <c r="DR5" s="799"/>
      <c r="DS5" s="799"/>
      <c r="DT5" s="799"/>
      <c r="DU5" s="800"/>
      <c r="DV5" s="798" t="s">
        <v>384</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394</v>
      </c>
      <c r="C7" s="815"/>
      <c r="D7" s="815"/>
      <c r="E7" s="815"/>
      <c r="F7" s="815"/>
      <c r="G7" s="815"/>
      <c r="H7" s="815"/>
      <c r="I7" s="815"/>
      <c r="J7" s="815"/>
      <c r="K7" s="815"/>
      <c r="L7" s="815"/>
      <c r="M7" s="815"/>
      <c r="N7" s="815"/>
      <c r="O7" s="815"/>
      <c r="P7" s="816"/>
      <c r="Q7" s="817">
        <v>10212</v>
      </c>
      <c r="R7" s="818"/>
      <c r="S7" s="818"/>
      <c r="T7" s="818"/>
      <c r="U7" s="818"/>
      <c r="V7" s="818">
        <v>9647</v>
      </c>
      <c r="W7" s="818"/>
      <c r="X7" s="818"/>
      <c r="Y7" s="818"/>
      <c r="Z7" s="818"/>
      <c r="AA7" s="818">
        <v>565</v>
      </c>
      <c r="AB7" s="818"/>
      <c r="AC7" s="818"/>
      <c r="AD7" s="818"/>
      <c r="AE7" s="819"/>
      <c r="AF7" s="820">
        <v>522</v>
      </c>
      <c r="AG7" s="821"/>
      <c r="AH7" s="821"/>
      <c r="AI7" s="821"/>
      <c r="AJ7" s="822"/>
      <c r="AK7" s="823">
        <v>336</v>
      </c>
      <c r="AL7" s="824"/>
      <c r="AM7" s="824"/>
      <c r="AN7" s="824"/>
      <c r="AO7" s="824"/>
      <c r="AP7" s="824">
        <v>7350</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602</v>
      </c>
      <c r="BT7" s="812"/>
      <c r="BU7" s="812"/>
      <c r="BV7" s="812"/>
      <c r="BW7" s="812"/>
      <c r="BX7" s="812"/>
      <c r="BY7" s="812"/>
      <c r="BZ7" s="812"/>
      <c r="CA7" s="812"/>
      <c r="CB7" s="812"/>
      <c r="CC7" s="812"/>
      <c r="CD7" s="812"/>
      <c r="CE7" s="812"/>
      <c r="CF7" s="812"/>
      <c r="CG7" s="827"/>
      <c r="CH7" s="808">
        <v>0</v>
      </c>
      <c r="CI7" s="809"/>
      <c r="CJ7" s="809"/>
      <c r="CK7" s="809"/>
      <c r="CL7" s="810"/>
      <c r="CM7" s="808">
        <v>13</v>
      </c>
      <c r="CN7" s="809"/>
      <c r="CO7" s="809"/>
      <c r="CP7" s="809"/>
      <c r="CQ7" s="810"/>
      <c r="CR7" s="808">
        <v>1</v>
      </c>
      <c r="CS7" s="809"/>
      <c r="CT7" s="809"/>
      <c r="CU7" s="809"/>
      <c r="CV7" s="810"/>
      <c r="CW7" s="808" t="s">
        <v>537</v>
      </c>
      <c r="CX7" s="809"/>
      <c r="CY7" s="809"/>
      <c r="CZ7" s="809"/>
      <c r="DA7" s="810"/>
      <c r="DB7" s="808" t="s">
        <v>537</v>
      </c>
      <c r="DC7" s="809"/>
      <c r="DD7" s="809"/>
      <c r="DE7" s="809"/>
      <c r="DF7" s="810"/>
      <c r="DG7" s="808" t="s">
        <v>537</v>
      </c>
      <c r="DH7" s="809"/>
      <c r="DI7" s="809"/>
      <c r="DJ7" s="809"/>
      <c r="DK7" s="810"/>
      <c r="DL7" s="808" t="s">
        <v>537</v>
      </c>
      <c r="DM7" s="809"/>
      <c r="DN7" s="809"/>
      <c r="DO7" s="809"/>
      <c r="DP7" s="810"/>
      <c r="DQ7" s="808" t="s">
        <v>537</v>
      </c>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603</v>
      </c>
      <c r="BT8" s="839"/>
      <c r="BU8" s="839"/>
      <c r="BV8" s="839"/>
      <c r="BW8" s="839"/>
      <c r="BX8" s="839"/>
      <c r="BY8" s="839"/>
      <c r="BZ8" s="839"/>
      <c r="CA8" s="839"/>
      <c r="CB8" s="839"/>
      <c r="CC8" s="839"/>
      <c r="CD8" s="839"/>
      <c r="CE8" s="839"/>
      <c r="CF8" s="839"/>
      <c r="CG8" s="840"/>
      <c r="CH8" s="841">
        <v>6</v>
      </c>
      <c r="CI8" s="842"/>
      <c r="CJ8" s="842"/>
      <c r="CK8" s="842"/>
      <c r="CL8" s="843"/>
      <c r="CM8" s="841">
        <v>1865</v>
      </c>
      <c r="CN8" s="842"/>
      <c r="CO8" s="842"/>
      <c r="CP8" s="842"/>
      <c r="CQ8" s="843"/>
      <c r="CR8" s="841">
        <v>10</v>
      </c>
      <c r="CS8" s="842"/>
      <c r="CT8" s="842"/>
      <c r="CU8" s="842"/>
      <c r="CV8" s="843"/>
      <c r="CW8" s="841" t="s">
        <v>537</v>
      </c>
      <c r="CX8" s="842"/>
      <c r="CY8" s="842"/>
      <c r="CZ8" s="842"/>
      <c r="DA8" s="843"/>
      <c r="DB8" s="841" t="s">
        <v>537</v>
      </c>
      <c r="DC8" s="842"/>
      <c r="DD8" s="842"/>
      <c r="DE8" s="842"/>
      <c r="DF8" s="843"/>
      <c r="DG8" s="841" t="s">
        <v>537</v>
      </c>
      <c r="DH8" s="842"/>
      <c r="DI8" s="842"/>
      <c r="DJ8" s="842"/>
      <c r="DK8" s="843"/>
      <c r="DL8" s="841" t="s">
        <v>537</v>
      </c>
      <c r="DM8" s="842"/>
      <c r="DN8" s="842"/>
      <c r="DO8" s="842"/>
      <c r="DP8" s="843"/>
      <c r="DQ8" s="841" t="s">
        <v>537</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395</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396</v>
      </c>
      <c r="B23" s="854" t="s">
        <v>397</v>
      </c>
      <c r="C23" s="855"/>
      <c r="D23" s="855"/>
      <c r="E23" s="855"/>
      <c r="F23" s="855"/>
      <c r="G23" s="855"/>
      <c r="H23" s="855"/>
      <c r="I23" s="855"/>
      <c r="J23" s="855"/>
      <c r="K23" s="855"/>
      <c r="L23" s="855"/>
      <c r="M23" s="855"/>
      <c r="N23" s="855"/>
      <c r="O23" s="855"/>
      <c r="P23" s="856"/>
      <c r="Q23" s="857">
        <v>10212</v>
      </c>
      <c r="R23" s="858"/>
      <c r="S23" s="858"/>
      <c r="T23" s="858"/>
      <c r="U23" s="858"/>
      <c r="V23" s="858">
        <v>9647</v>
      </c>
      <c r="W23" s="858"/>
      <c r="X23" s="858"/>
      <c r="Y23" s="858"/>
      <c r="Z23" s="858"/>
      <c r="AA23" s="858">
        <v>565</v>
      </c>
      <c r="AB23" s="858"/>
      <c r="AC23" s="858"/>
      <c r="AD23" s="858"/>
      <c r="AE23" s="859"/>
      <c r="AF23" s="860">
        <v>522</v>
      </c>
      <c r="AG23" s="858"/>
      <c r="AH23" s="858"/>
      <c r="AI23" s="858"/>
      <c r="AJ23" s="861"/>
      <c r="AK23" s="862"/>
      <c r="AL23" s="863"/>
      <c r="AM23" s="863"/>
      <c r="AN23" s="863"/>
      <c r="AO23" s="863"/>
      <c r="AP23" s="858">
        <v>7350</v>
      </c>
      <c r="AQ23" s="858"/>
      <c r="AR23" s="858"/>
      <c r="AS23" s="858"/>
      <c r="AT23" s="858"/>
      <c r="AU23" s="874"/>
      <c r="AV23" s="874"/>
      <c r="AW23" s="874"/>
      <c r="AX23" s="874"/>
      <c r="AY23" s="875"/>
      <c r="AZ23" s="876" t="s">
        <v>186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398</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399</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377</v>
      </c>
      <c r="B26" s="793"/>
      <c r="C26" s="793"/>
      <c r="D26" s="793"/>
      <c r="E26" s="793"/>
      <c r="F26" s="793"/>
      <c r="G26" s="793"/>
      <c r="H26" s="793"/>
      <c r="I26" s="793"/>
      <c r="J26" s="793"/>
      <c r="K26" s="793"/>
      <c r="L26" s="793"/>
      <c r="M26" s="793"/>
      <c r="N26" s="793"/>
      <c r="O26" s="793"/>
      <c r="P26" s="794"/>
      <c r="Q26" s="798" t="s">
        <v>400</v>
      </c>
      <c r="R26" s="799"/>
      <c r="S26" s="799"/>
      <c r="T26" s="799"/>
      <c r="U26" s="800"/>
      <c r="V26" s="798" t="s">
        <v>401</v>
      </c>
      <c r="W26" s="799"/>
      <c r="X26" s="799"/>
      <c r="Y26" s="799"/>
      <c r="Z26" s="800"/>
      <c r="AA26" s="798" t="s">
        <v>402</v>
      </c>
      <c r="AB26" s="799"/>
      <c r="AC26" s="799"/>
      <c r="AD26" s="799"/>
      <c r="AE26" s="799"/>
      <c r="AF26" s="879" t="s">
        <v>403</v>
      </c>
      <c r="AG26" s="880"/>
      <c r="AH26" s="880"/>
      <c r="AI26" s="880"/>
      <c r="AJ26" s="881"/>
      <c r="AK26" s="799" t="s">
        <v>404</v>
      </c>
      <c r="AL26" s="799"/>
      <c r="AM26" s="799"/>
      <c r="AN26" s="799"/>
      <c r="AO26" s="800"/>
      <c r="AP26" s="798" t="s">
        <v>405</v>
      </c>
      <c r="AQ26" s="799"/>
      <c r="AR26" s="799"/>
      <c r="AS26" s="799"/>
      <c r="AT26" s="800"/>
      <c r="AU26" s="798" t="s">
        <v>406</v>
      </c>
      <c r="AV26" s="799"/>
      <c r="AW26" s="799"/>
      <c r="AX26" s="799"/>
      <c r="AY26" s="800"/>
      <c r="AZ26" s="798" t="s">
        <v>407</v>
      </c>
      <c r="BA26" s="799"/>
      <c r="BB26" s="799"/>
      <c r="BC26" s="799"/>
      <c r="BD26" s="800"/>
      <c r="BE26" s="798" t="s">
        <v>384</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408</v>
      </c>
      <c r="C28" s="815"/>
      <c r="D28" s="815"/>
      <c r="E28" s="815"/>
      <c r="F28" s="815"/>
      <c r="G28" s="815"/>
      <c r="H28" s="815"/>
      <c r="I28" s="815"/>
      <c r="J28" s="815"/>
      <c r="K28" s="815"/>
      <c r="L28" s="815"/>
      <c r="M28" s="815"/>
      <c r="N28" s="815"/>
      <c r="O28" s="815"/>
      <c r="P28" s="816"/>
      <c r="Q28" s="887">
        <v>2921</v>
      </c>
      <c r="R28" s="888"/>
      <c r="S28" s="888"/>
      <c r="T28" s="888"/>
      <c r="U28" s="888"/>
      <c r="V28" s="888">
        <v>2845</v>
      </c>
      <c r="W28" s="888"/>
      <c r="X28" s="888"/>
      <c r="Y28" s="888"/>
      <c r="Z28" s="888"/>
      <c r="AA28" s="888">
        <v>76</v>
      </c>
      <c r="AB28" s="888"/>
      <c r="AC28" s="888"/>
      <c r="AD28" s="888"/>
      <c r="AE28" s="889"/>
      <c r="AF28" s="890">
        <v>76</v>
      </c>
      <c r="AG28" s="888"/>
      <c r="AH28" s="888"/>
      <c r="AI28" s="888"/>
      <c r="AJ28" s="891"/>
      <c r="AK28" s="892">
        <v>219</v>
      </c>
      <c r="AL28" s="893"/>
      <c r="AM28" s="893"/>
      <c r="AN28" s="893"/>
      <c r="AO28" s="893"/>
      <c r="AP28" s="893">
        <v>19</v>
      </c>
      <c r="AQ28" s="893"/>
      <c r="AR28" s="893"/>
      <c r="AS28" s="893"/>
      <c r="AT28" s="893"/>
      <c r="AU28" s="893" t="s">
        <v>597</v>
      </c>
      <c r="AV28" s="893"/>
      <c r="AW28" s="893"/>
      <c r="AX28" s="893"/>
      <c r="AY28" s="893"/>
      <c r="AZ28" s="894" t="s">
        <v>597</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409</v>
      </c>
      <c r="C29" s="846"/>
      <c r="D29" s="846"/>
      <c r="E29" s="846"/>
      <c r="F29" s="846"/>
      <c r="G29" s="846"/>
      <c r="H29" s="846"/>
      <c r="I29" s="846"/>
      <c r="J29" s="846"/>
      <c r="K29" s="846"/>
      <c r="L29" s="846"/>
      <c r="M29" s="846"/>
      <c r="N29" s="846"/>
      <c r="O29" s="846"/>
      <c r="P29" s="847"/>
      <c r="Q29" s="848">
        <v>2806</v>
      </c>
      <c r="R29" s="849"/>
      <c r="S29" s="849"/>
      <c r="T29" s="849"/>
      <c r="U29" s="849"/>
      <c r="V29" s="849">
        <v>2718</v>
      </c>
      <c r="W29" s="849"/>
      <c r="X29" s="849"/>
      <c r="Y29" s="849"/>
      <c r="Z29" s="849"/>
      <c r="AA29" s="849">
        <v>88</v>
      </c>
      <c r="AB29" s="849"/>
      <c r="AC29" s="849"/>
      <c r="AD29" s="849"/>
      <c r="AE29" s="850"/>
      <c r="AF29" s="851">
        <v>88</v>
      </c>
      <c r="AG29" s="852"/>
      <c r="AH29" s="852"/>
      <c r="AI29" s="852"/>
      <c r="AJ29" s="853"/>
      <c r="AK29" s="899">
        <v>475</v>
      </c>
      <c r="AL29" s="895"/>
      <c r="AM29" s="895"/>
      <c r="AN29" s="895"/>
      <c r="AO29" s="895"/>
      <c r="AP29" s="895" t="s">
        <v>597</v>
      </c>
      <c r="AQ29" s="895"/>
      <c r="AR29" s="895"/>
      <c r="AS29" s="895"/>
      <c r="AT29" s="895"/>
      <c r="AU29" s="895" t="s">
        <v>597</v>
      </c>
      <c r="AV29" s="895"/>
      <c r="AW29" s="895"/>
      <c r="AX29" s="895"/>
      <c r="AY29" s="895"/>
      <c r="AZ29" s="896" t="s">
        <v>597</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410</v>
      </c>
      <c r="C30" s="846"/>
      <c r="D30" s="846"/>
      <c r="E30" s="846"/>
      <c r="F30" s="846"/>
      <c r="G30" s="846"/>
      <c r="H30" s="846"/>
      <c r="I30" s="846"/>
      <c r="J30" s="846"/>
      <c r="K30" s="846"/>
      <c r="L30" s="846"/>
      <c r="M30" s="846"/>
      <c r="N30" s="846"/>
      <c r="O30" s="846"/>
      <c r="P30" s="847"/>
      <c r="Q30" s="848">
        <v>922</v>
      </c>
      <c r="R30" s="849"/>
      <c r="S30" s="849"/>
      <c r="T30" s="849"/>
      <c r="U30" s="849"/>
      <c r="V30" s="849">
        <v>918</v>
      </c>
      <c r="W30" s="849"/>
      <c r="X30" s="849"/>
      <c r="Y30" s="849"/>
      <c r="Z30" s="849"/>
      <c r="AA30" s="849">
        <v>4</v>
      </c>
      <c r="AB30" s="849"/>
      <c r="AC30" s="849"/>
      <c r="AD30" s="849"/>
      <c r="AE30" s="850"/>
      <c r="AF30" s="851">
        <v>4</v>
      </c>
      <c r="AG30" s="852"/>
      <c r="AH30" s="852"/>
      <c r="AI30" s="852"/>
      <c r="AJ30" s="853"/>
      <c r="AK30" s="899">
        <v>390</v>
      </c>
      <c r="AL30" s="895"/>
      <c r="AM30" s="895"/>
      <c r="AN30" s="895"/>
      <c r="AO30" s="895"/>
      <c r="AP30" s="895" t="s">
        <v>597</v>
      </c>
      <c r="AQ30" s="895"/>
      <c r="AR30" s="895"/>
      <c r="AS30" s="895"/>
      <c r="AT30" s="895"/>
      <c r="AU30" s="895" t="s">
        <v>597</v>
      </c>
      <c r="AV30" s="895"/>
      <c r="AW30" s="895"/>
      <c r="AX30" s="895"/>
      <c r="AY30" s="895"/>
      <c r="AZ30" s="896" t="s">
        <v>597</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411</v>
      </c>
      <c r="C31" s="846"/>
      <c r="D31" s="846"/>
      <c r="E31" s="846"/>
      <c r="F31" s="846"/>
      <c r="G31" s="846"/>
      <c r="H31" s="846"/>
      <c r="I31" s="846"/>
      <c r="J31" s="846"/>
      <c r="K31" s="846"/>
      <c r="L31" s="846"/>
      <c r="M31" s="846"/>
      <c r="N31" s="846"/>
      <c r="O31" s="846"/>
      <c r="P31" s="847"/>
      <c r="Q31" s="848">
        <v>910</v>
      </c>
      <c r="R31" s="849"/>
      <c r="S31" s="849"/>
      <c r="T31" s="849"/>
      <c r="U31" s="849"/>
      <c r="V31" s="849">
        <v>894</v>
      </c>
      <c r="W31" s="849"/>
      <c r="X31" s="849"/>
      <c r="Y31" s="849"/>
      <c r="Z31" s="849"/>
      <c r="AA31" s="849">
        <v>16</v>
      </c>
      <c r="AB31" s="849"/>
      <c r="AC31" s="849"/>
      <c r="AD31" s="849"/>
      <c r="AE31" s="850"/>
      <c r="AF31" s="851">
        <v>16</v>
      </c>
      <c r="AG31" s="852"/>
      <c r="AH31" s="852"/>
      <c r="AI31" s="852"/>
      <c r="AJ31" s="853"/>
      <c r="AK31" s="899">
        <v>300</v>
      </c>
      <c r="AL31" s="895"/>
      <c r="AM31" s="895"/>
      <c r="AN31" s="895"/>
      <c r="AO31" s="895"/>
      <c r="AP31" s="895">
        <v>5000</v>
      </c>
      <c r="AQ31" s="895"/>
      <c r="AR31" s="895"/>
      <c r="AS31" s="895"/>
      <c r="AT31" s="895"/>
      <c r="AU31" s="895">
        <v>3330</v>
      </c>
      <c r="AV31" s="895"/>
      <c r="AW31" s="895"/>
      <c r="AX31" s="895"/>
      <c r="AY31" s="895"/>
      <c r="AZ31" s="896" t="s">
        <v>597</v>
      </c>
      <c r="BA31" s="896"/>
      <c r="BB31" s="896"/>
      <c r="BC31" s="896"/>
      <c r="BD31" s="896"/>
      <c r="BE31" s="897" t="s">
        <v>412</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396</v>
      </c>
      <c r="B63" s="854" t="s">
        <v>414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184</v>
      </c>
      <c r="AG63" s="909"/>
      <c r="AH63" s="909"/>
      <c r="AI63" s="909"/>
      <c r="AJ63" s="910"/>
      <c r="AK63" s="911"/>
      <c r="AL63" s="906"/>
      <c r="AM63" s="906"/>
      <c r="AN63" s="906"/>
      <c r="AO63" s="906"/>
      <c r="AP63" s="909">
        <v>5019</v>
      </c>
      <c r="AQ63" s="909"/>
      <c r="AR63" s="909"/>
      <c r="AS63" s="909"/>
      <c r="AT63" s="909"/>
      <c r="AU63" s="909">
        <v>3330</v>
      </c>
      <c r="AV63" s="909"/>
      <c r="AW63" s="909"/>
      <c r="AX63" s="909"/>
      <c r="AY63" s="909"/>
      <c r="AZ63" s="913"/>
      <c r="BA63" s="913"/>
      <c r="BB63" s="913"/>
      <c r="BC63" s="913"/>
      <c r="BD63" s="913"/>
      <c r="BE63" s="914"/>
      <c r="BF63" s="914"/>
      <c r="BG63" s="914"/>
      <c r="BH63" s="914"/>
      <c r="BI63" s="915"/>
      <c r="BJ63" s="916" t="s">
        <v>415</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417</v>
      </c>
      <c r="B66" s="793"/>
      <c r="C66" s="793"/>
      <c r="D66" s="793"/>
      <c r="E66" s="793"/>
      <c r="F66" s="793"/>
      <c r="G66" s="793"/>
      <c r="H66" s="793"/>
      <c r="I66" s="793"/>
      <c r="J66" s="793"/>
      <c r="K66" s="793"/>
      <c r="L66" s="793"/>
      <c r="M66" s="793"/>
      <c r="N66" s="793"/>
      <c r="O66" s="793"/>
      <c r="P66" s="794"/>
      <c r="Q66" s="798" t="s">
        <v>418</v>
      </c>
      <c r="R66" s="799"/>
      <c r="S66" s="799"/>
      <c r="T66" s="799"/>
      <c r="U66" s="800"/>
      <c r="V66" s="798" t="s">
        <v>419</v>
      </c>
      <c r="W66" s="799"/>
      <c r="X66" s="799"/>
      <c r="Y66" s="799"/>
      <c r="Z66" s="800"/>
      <c r="AA66" s="798" t="s">
        <v>420</v>
      </c>
      <c r="AB66" s="799"/>
      <c r="AC66" s="799"/>
      <c r="AD66" s="799"/>
      <c r="AE66" s="800"/>
      <c r="AF66" s="919" t="s">
        <v>421</v>
      </c>
      <c r="AG66" s="880"/>
      <c r="AH66" s="880"/>
      <c r="AI66" s="880"/>
      <c r="AJ66" s="920"/>
      <c r="AK66" s="798" t="s">
        <v>422</v>
      </c>
      <c r="AL66" s="793"/>
      <c r="AM66" s="793"/>
      <c r="AN66" s="793"/>
      <c r="AO66" s="794"/>
      <c r="AP66" s="798" t="s">
        <v>423</v>
      </c>
      <c r="AQ66" s="799"/>
      <c r="AR66" s="799"/>
      <c r="AS66" s="799"/>
      <c r="AT66" s="800"/>
      <c r="AU66" s="798" t="s">
        <v>424</v>
      </c>
      <c r="AV66" s="799"/>
      <c r="AW66" s="799"/>
      <c r="AX66" s="799"/>
      <c r="AY66" s="800"/>
      <c r="AZ66" s="798" t="s">
        <v>384</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598</v>
      </c>
      <c r="C68" s="935"/>
      <c r="D68" s="935"/>
      <c r="E68" s="935"/>
      <c r="F68" s="935"/>
      <c r="G68" s="935"/>
      <c r="H68" s="935"/>
      <c r="I68" s="935"/>
      <c r="J68" s="935"/>
      <c r="K68" s="935"/>
      <c r="L68" s="935"/>
      <c r="M68" s="935"/>
      <c r="N68" s="935"/>
      <c r="O68" s="935"/>
      <c r="P68" s="936"/>
      <c r="Q68" s="937">
        <v>4336</v>
      </c>
      <c r="R68" s="931"/>
      <c r="S68" s="931"/>
      <c r="T68" s="931"/>
      <c r="U68" s="931"/>
      <c r="V68" s="931">
        <v>3735</v>
      </c>
      <c r="W68" s="931"/>
      <c r="X68" s="931"/>
      <c r="Y68" s="931"/>
      <c r="Z68" s="931"/>
      <c r="AA68" s="931">
        <v>602</v>
      </c>
      <c r="AB68" s="931"/>
      <c r="AC68" s="931"/>
      <c r="AD68" s="931"/>
      <c r="AE68" s="931"/>
      <c r="AF68" s="931">
        <v>602</v>
      </c>
      <c r="AG68" s="931"/>
      <c r="AH68" s="931"/>
      <c r="AI68" s="931"/>
      <c r="AJ68" s="931"/>
      <c r="AK68" s="931" t="s">
        <v>597</v>
      </c>
      <c r="AL68" s="931"/>
      <c r="AM68" s="931"/>
      <c r="AN68" s="931"/>
      <c r="AO68" s="931"/>
      <c r="AP68" s="931" t="s">
        <v>597</v>
      </c>
      <c r="AQ68" s="931"/>
      <c r="AR68" s="931"/>
      <c r="AS68" s="931"/>
      <c r="AT68" s="931"/>
      <c r="AU68" s="931" t="s">
        <v>597</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599</v>
      </c>
      <c r="C69" s="939"/>
      <c r="D69" s="939"/>
      <c r="E69" s="939"/>
      <c r="F69" s="939"/>
      <c r="G69" s="939"/>
      <c r="H69" s="939"/>
      <c r="I69" s="939"/>
      <c r="J69" s="939"/>
      <c r="K69" s="939"/>
      <c r="L69" s="939"/>
      <c r="M69" s="939"/>
      <c r="N69" s="939"/>
      <c r="O69" s="939"/>
      <c r="P69" s="940"/>
      <c r="Q69" s="941">
        <v>1008372</v>
      </c>
      <c r="R69" s="895"/>
      <c r="S69" s="895"/>
      <c r="T69" s="895"/>
      <c r="U69" s="895"/>
      <c r="V69" s="895">
        <v>987256</v>
      </c>
      <c r="W69" s="895"/>
      <c r="X69" s="895"/>
      <c r="Y69" s="895"/>
      <c r="Z69" s="895"/>
      <c r="AA69" s="895">
        <v>21116</v>
      </c>
      <c r="AB69" s="895"/>
      <c r="AC69" s="895"/>
      <c r="AD69" s="895"/>
      <c r="AE69" s="895"/>
      <c r="AF69" s="895">
        <v>21116</v>
      </c>
      <c r="AG69" s="895"/>
      <c r="AH69" s="895"/>
      <c r="AI69" s="895"/>
      <c r="AJ69" s="895"/>
      <c r="AK69" s="895">
        <v>4210</v>
      </c>
      <c r="AL69" s="895"/>
      <c r="AM69" s="895"/>
      <c r="AN69" s="895"/>
      <c r="AO69" s="895"/>
      <c r="AP69" s="895" t="s">
        <v>597</v>
      </c>
      <c r="AQ69" s="895"/>
      <c r="AR69" s="895"/>
      <c r="AS69" s="895"/>
      <c r="AT69" s="895"/>
      <c r="AU69" s="895" t="s">
        <v>597</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600</v>
      </c>
      <c r="C70" s="939"/>
      <c r="D70" s="939"/>
      <c r="E70" s="939"/>
      <c r="F70" s="939"/>
      <c r="G70" s="939"/>
      <c r="H70" s="939"/>
      <c r="I70" s="939"/>
      <c r="J70" s="939"/>
      <c r="K70" s="939"/>
      <c r="L70" s="939"/>
      <c r="M70" s="939"/>
      <c r="N70" s="939"/>
      <c r="O70" s="939"/>
      <c r="P70" s="940"/>
      <c r="Q70" s="941">
        <v>3318</v>
      </c>
      <c r="R70" s="895"/>
      <c r="S70" s="895"/>
      <c r="T70" s="895"/>
      <c r="U70" s="895"/>
      <c r="V70" s="895">
        <v>3213</v>
      </c>
      <c r="W70" s="895"/>
      <c r="X70" s="895"/>
      <c r="Y70" s="895"/>
      <c r="Z70" s="895"/>
      <c r="AA70" s="895">
        <v>106</v>
      </c>
      <c r="AB70" s="895"/>
      <c r="AC70" s="895"/>
      <c r="AD70" s="895"/>
      <c r="AE70" s="895"/>
      <c r="AF70" s="895">
        <v>106</v>
      </c>
      <c r="AG70" s="895"/>
      <c r="AH70" s="895"/>
      <c r="AI70" s="895"/>
      <c r="AJ70" s="895"/>
      <c r="AK70" s="895" t="s">
        <v>597</v>
      </c>
      <c r="AL70" s="895"/>
      <c r="AM70" s="895"/>
      <c r="AN70" s="895"/>
      <c r="AO70" s="895"/>
      <c r="AP70" s="895" t="s">
        <v>597</v>
      </c>
      <c r="AQ70" s="895"/>
      <c r="AR70" s="895"/>
      <c r="AS70" s="895"/>
      <c r="AT70" s="895"/>
      <c r="AU70" s="895" t="s">
        <v>597</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601</v>
      </c>
      <c r="C71" s="939"/>
      <c r="D71" s="939"/>
      <c r="E71" s="939"/>
      <c r="F71" s="939"/>
      <c r="G71" s="939"/>
      <c r="H71" s="939"/>
      <c r="I71" s="939"/>
      <c r="J71" s="939"/>
      <c r="K71" s="939"/>
      <c r="L71" s="939"/>
      <c r="M71" s="939"/>
      <c r="N71" s="939"/>
      <c r="O71" s="939"/>
      <c r="P71" s="940"/>
      <c r="Q71" s="941">
        <v>1125</v>
      </c>
      <c r="R71" s="895"/>
      <c r="S71" s="895"/>
      <c r="T71" s="895"/>
      <c r="U71" s="895"/>
      <c r="V71" s="895">
        <v>1093</v>
      </c>
      <c r="W71" s="895"/>
      <c r="X71" s="895"/>
      <c r="Y71" s="895"/>
      <c r="Z71" s="895"/>
      <c r="AA71" s="895">
        <v>32</v>
      </c>
      <c r="AB71" s="895"/>
      <c r="AC71" s="895"/>
      <c r="AD71" s="895"/>
      <c r="AE71" s="895"/>
      <c r="AF71" s="895">
        <v>32</v>
      </c>
      <c r="AG71" s="895"/>
      <c r="AH71" s="895"/>
      <c r="AI71" s="895"/>
      <c r="AJ71" s="895"/>
      <c r="AK71" s="895" t="s">
        <v>597</v>
      </c>
      <c r="AL71" s="895"/>
      <c r="AM71" s="895"/>
      <c r="AN71" s="895"/>
      <c r="AO71" s="895"/>
      <c r="AP71" s="895" t="s">
        <v>597</v>
      </c>
      <c r="AQ71" s="895"/>
      <c r="AR71" s="895"/>
      <c r="AS71" s="895"/>
      <c r="AT71" s="895"/>
      <c r="AU71" s="895" t="s">
        <v>597</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396</v>
      </c>
      <c r="B88" s="854" t="s">
        <v>425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21856</v>
      </c>
      <c r="AG88" s="909"/>
      <c r="AH88" s="909"/>
      <c r="AI88" s="909"/>
      <c r="AJ88" s="909"/>
      <c r="AK88" s="906"/>
      <c r="AL88" s="906"/>
      <c r="AM88" s="906"/>
      <c r="AN88" s="906"/>
      <c r="AO88" s="906"/>
      <c r="AP88" s="909" t="s">
        <v>537</v>
      </c>
      <c r="AQ88" s="909"/>
      <c r="AR88" s="909"/>
      <c r="AS88" s="909"/>
      <c r="AT88" s="909"/>
      <c r="AU88" s="909" t="s">
        <v>537</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54" t="s">
        <v>426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11</v>
      </c>
      <c r="CS102" s="917"/>
      <c r="CT102" s="917"/>
      <c r="CU102" s="917"/>
      <c r="CV102" s="956"/>
      <c r="CW102" s="955" t="s">
        <v>537</v>
      </c>
      <c r="CX102" s="917"/>
      <c r="CY102" s="917"/>
      <c r="CZ102" s="917"/>
      <c r="DA102" s="956"/>
      <c r="DB102" s="955" t="s">
        <v>537</v>
      </c>
      <c r="DC102" s="917"/>
      <c r="DD102" s="917"/>
      <c r="DE102" s="917"/>
      <c r="DF102" s="956"/>
      <c r="DG102" s="955" t="s">
        <v>537</v>
      </c>
      <c r="DH102" s="917"/>
      <c r="DI102" s="917"/>
      <c r="DJ102" s="917"/>
      <c r="DK102" s="956"/>
      <c r="DL102" s="955" t="s">
        <v>537</v>
      </c>
      <c r="DM102" s="917"/>
      <c r="DN102" s="917"/>
      <c r="DO102" s="917"/>
      <c r="DP102" s="956"/>
      <c r="DQ102" s="955" t="s">
        <v>537</v>
      </c>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431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434</v>
      </c>
      <c r="AB109" s="958"/>
      <c r="AC109" s="958"/>
      <c r="AD109" s="958"/>
      <c r="AE109" s="959"/>
      <c r="AF109" s="957" t="s">
        <v>435</v>
      </c>
      <c r="AG109" s="958"/>
      <c r="AH109" s="958"/>
      <c r="AI109" s="958"/>
      <c r="AJ109" s="959"/>
      <c r="AK109" s="957" t="s">
        <v>311</v>
      </c>
      <c r="AL109" s="958"/>
      <c r="AM109" s="958"/>
      <c r="AN109" s="958"/>
      <c r="AO109" s="959"/>
      <c r="AP109" s="957" t="s">
        <v>436</v>
      </c>
      <c r="AQ109" s="958"/>
      <c r="AR109" s="958"/>
      <c r="AS109" s="958"/>
      <c r="AT109" s="960"/>
      <c r="AU109" s="977" t="s">
        <v>433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434</v>
      </c>
      <c r="BR109" s="958"/>
      <c r="BS109" s="958"/>
      <c r="BT109" s="958"/>
      <c r="BU109" s="959"/>
      <c r="BV109" s="957" t="s">
        <v>435</v>
      </c>
      <c r="BW109" s="958"/>
      <c r="BX109" s="958"/>
      <c r="BY109" s="958"/>
      <c r="BZ109" s="959"/>
      <c r="CA109" s="957" t="s">
        <v>311</v>
      </c>
      <c r="CB109" s="958"/>
      <c r="CC109" s="958"/>
      <c r="CD109" s="958"/>
      <c r="CE109" s="959"/>
      <c r="CF109" s="978" t="s">
        <v>436</v>
      </c>
      <c r="CG109" s="978"/>
      <c r="CH109" s="978"/>
      <c r="CI109" s="978"/>
      <c r="CJ109" s="978"/>
      <c r="CK109" s="957" t="s">
        <v>437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434</v>
      </c>
      <c r="DH109" s="958"/>
      <c r="DI109" s="958"/>
      <c r="DJ109" s="958"/>
      <c r="DK109" s="959"/>
      <c r="DL109" s="957" t="s">
        <v>435</v>
      </c>
      <c r="DM109" s="958"/>
      <c r="DN109" s="958"/>
      <c r="DO109" s="958"/>
      <c r="DP109" s="959"/>
      <c r="DQ109" s="957" t="s">
        <v>311</v>
      </c>
      <c r="DR109" s="958"/>
      <c r="DS109" s="958"/>
      <c r="DT109" s="958"/>
      <c r="DU109" s="959"/>
      <c r="DV109" s="957" t="s">
        <v>436</v>
      </c>
      <c r="DW109" s="958"/>
      <c r="DX109" s="958"/>
      <c r="DY109" s="958"/>
      <c r="DZ109" s="960"/>
    </row>
    <row r="110" spans="1:131" s="226" customFormat="1" ht="26.25" customHeight="1" x14ac:dyDescent="0.2">
      <c r="A110" s="961" t="s">
        <v>438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659365</v>
      </c>
      <c r="AB110" s="965"/>
      <c r="AC110" s="965"/>
      <c r="AD110" s="965"/>
      <c r="AE110" s="966"/>
      <c r="AF110" s="967">
        <v>635759</v>
      </c>
      <c r="AG110" s="965"/>
      <c r="AH110" s="965"/>
      <c r="AI110" s="965"/>
      <c r="AJ110" s="966"/>
      <c r="AK110" s="967">
        <v>653364</v>
      </c>
      <c r="AL110" s="965"/>
      <c r="AM110" s="965"/>
      <c r="AN110" s="965"/>
      <c r="AO110" s="966"/>
      <c r="AP110" s="968">
        <v>11.5</v>
      </c>
      <c r="AQ110" s="969"/>
      <c r="AR110" s="969"/>
      <c r="AS110" s="969"/>
      <c r="AT110" s="970"/>
      <c r="AU110" s="971" t="s">
        <v>73</v>
      </c>
      <c r="AV110" s="972"/>
      <c r="AW110" s="972"/>
      <c r="AX110" s="972"/>
      <c r="AY110" s="972"/>
      <c r="AZ110" s="994" t="s">
        <v>439</v>
      </c>
      <c r="BA110" s="962"/>
      <c r="BB110" s="962"/>
      <c r="BC110" s="962"/>
      <c r="BD110" s="962"/>
      <c r="BE110" s="962"/>
      <c r="BF110" s="962"/>
      <c r="BG110" s="962"/>
      <c r="BH110" s="962"/>
      <c r="BI110" s="962"/>
      <c r="BJ110" s="962"/>
      <c r="BK110" s="962"/>
      <c r="BL110" s="962"/>
      <c r="BM110" s="962"/>
      <c r="BN110" s="962"/>
      <c r="BO110" s="962"/>
      <c r="BP110" s="963"/>
      <c r="BQ110" s="995">
        <v>7619887</v>
      </c>
      <c r="BR110" s="996"/>
      <c r="BS110" s="996"/>
      <c r="BT110" s="996"/>
      <c r="BU110" s="996"/>
      <c r="BV110" s="996">
        <v>7517841</v>
      </c>
      <c r="BW110" s="996"/>
      <c r="BX110" s="996"/>
      <c r="BY110" s="996"/>
      <c r="BZ110" s="996"/>
      <c r="CA110" s="996">
        <v>7349988</v>
      </c>
      <c r="CB110" s="996"/>
      <c r="CC110" s="996"/>
      <c r="CD110" s="996"/>
      <c r="CE110" s="996"/>
      <c r="CF110" s="1009">
        <v>129.6</v>
      </c>
      <c r="CG110" s="1010"/>
      <c r="CH110" s="1010"/>
      <c r="CI110" s="1010"/>
      <c r="CJ110" s="1010"/>
      <c r="CK110" s="1011" t="s">
        <v>440</v>
      </c>
      <c r="CL110" s="1012"/>
      <c r="CM110" s="994" t="s">
        <v>441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442</v>
      </c>
      <c r="DH110" s="996"/>
      <c r="DI110" s="996"/>
      <c r="DJ110" s="996"/>
      <c r="DK110" s="996"/>
      <c r="DL110" s="996" t="s">
        <v>442</v>
      </c>
      <c r="DM110" s="996"/>
      <c r="DN110" s="996"/>
      <c r="DO110" s="996"/>
      <c r="DP110" s="996"/>
      <c r="DQ110" s="996" t="s">
        <v>442</v>
      </c>
      <c r="DR110" s="996"/>
      <c r="DS110" s="996"/>
      <c r="DT110" s="996"/>
      <c r="DU110" s="996"/>
      <c r="DV110" s="997" t="s">
        <v>442</v>
      </c>
      <c r="DW110" s="997"/>
      <c r="DX110" s="997"/>
      <c r="DY110" s="997"/>
      <c r="DZ110" s="998"/>
    </row>
    <row r="111" spans="1:131" s="226" customFormat="1" ht="26.25" customHeight="1" x14ac:dyDescent="0.2">
      <c r="A111" s="999" t="s">
        <v>443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444</v>
      </c>
      <c r="AB111" s="1003"/>
      <c r="AC111" s="1003"/>
      <c r="AD111" s="1003"/>
      <c r="AE111" s="1004"/>
      <c r="AF111" s="1005" t="s">
        <v>444</v>
      </c>
      <c r="AG111" s="1003"/>
      <c r="AH111" s="1003"/>
      <c r="AI111" s="1003"/>
      <c r="AJ111" s="1004"/>
      <c r="AK111" s="1005" t="s">
        <v>444</v>
      </c>
      <c r="AL111" s="1003"/>
      <c r="AM111" s="1003"/>
      <c r="AN111" s="1003"/>
      <c r="AO111" s="1004"/>
      <c r="AP111" s="1006" t="s">
        <v>442</v>
      </c>
      <c r="AQ111" s="1007"/>
      <c r="AR111" s="1007"/>
      <c r="AS111" s="1007"/>
      <c r="AT111" s="1008"/>
      <c r="AU111" s="973"/>
      <c r="AV111" s="974"/>
      <c r="AW111" s="974"/>
      <c r="AX111" s="974"/>
      <c r="AY111" s="974"/>
      <c r="AZ111" s="987" t="s">
        <v>445</v>
      </c>
      <c r="BA111" s="988"/>
      <c r="BB111" s="988"/>
      <c r="BC111" s="988"/>
      <c r="BD111" s="988"/>
      <c r="BE111" s="988"/>
      <c r="BF111" s="988"/>
      <c r="BG111" s="988"/>
      <c r="BH111" s="988"/>
      <c r="BI111" s="988"/>
      <c r="BJ111" s="988"/>
      <c r="BK111" s="988"/>
      <c r="BL111" s="988"/>
      <c r="BM111" s="988"/>
      <c r="BN111" s="988"/>
      <c r="BO111" s="988"/>
      <c r="BP111" s="989"/>
      <c r="BQ111" s="990" t="s">
        <v>442</v>
      </c>
      <c r="BR111" s="991"/>
      <c r="BS111" s="991"/>
      <c r="BT111" s="991"/>
      <c r="BU111" s="991"/>
      <c r="BV111" s="991" t="s">
        <v>444</v>
      </c>
      <c r="BW111" s="991"/>
      <c r="BX111" s="991"/>
      <c r="BY111" s="991"/>
      <c r="BZ111" s="991"/>
      <c r="CA111" s="991" t="s">
        <v>444</v>
      </c>
      <c r="CB111" s="991"/>
      <c r="CC111" s="991"/>
      <c r="CD111" s="991"/>
      <c r="CE111" s="991"/>
      <c r="CF111" s="985" t="s">
        <v>442</v>
      </c>
      <c r="CG111" s="986"/>
      <c r="CH111" s="986"/>
      <c r="CI111" s="986"/>
      <c r="CJ111" s="986"/>
      <c r="CK111" s="1013"/>
      <c r="CL111" s="1014"/>
      <c r="CM111" s="987" t="s">
        <v>446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442</v>
      </c>
      <c r="DH111" s="991"/>
      <c r="DI111" s="991"/>
      <c r="DJ111" s="991"/>
      <c r="DK111" s="991"/>
      <c r="DL111" s="991" t="s">
        <v>447</v>
      </c>
      <c r="DM111" s="991"/>
      <c r="DN111" s="991"/>
      <c r="DO111" s="991"/>
      <c r="DP111" s="991"/>
      <c r="DQ111" s="991" t="s">
        <v>444</v>
      </c>
      <c r="DR111" s="991"/>
      <c r="DS111" s="991"/>
      <c r="DT111" s="991"/>
      <c r="DU111" s="991"/>
      <c r="DV111" s="992" t="s">
        <v>442</v>
      </c>
      <c r="DW111" s="992"/>
      <c r="DX111" s="992"/>
      <c r="DY111" s="992"/>
      <c r="DZ111" s="993"/>
    </row>
    <row r="112" spans="1:131" s="226" customFormat="1" ht="26.25" customHeight="1" x14ac:dyDescent="0.2">
      <c r="A112" s="1017" t="s">
        <v>448</v>
      </c>
      <c r="B112" s="1018"/>
      <c r="C112" s="988" t="s">
        <v>449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447</v>
      </c>
      <c r="AB112" s="1024"/>
      <c r="AC112" s="1024"/>
      <c r="AD112" s="1024"/>
      <c r="AE112" s="1025"/>
      <c r="AF112" s="1026" t="s">
        <v>442</v>
      </c>
      <c r="AG112" s="1024"/>
      <c r="AH112" s="1024"/>
      <c r="AI112" s="1024"/>
      <c r="AJ112" s="1025"/>
      <c r="AK112" s="1026" t="s">
        <v>442</v>
      </c>
      <c r="AL112" s="1024"/>
      <c r="AM112" s="1024"/>
      <c r="AN112" s="1024"/>
      <c r="AO112" s="1025"/>
      <c r="AP112" s="1027" t="s">
        <v>442</v>
      </c>
      <c r="AQ112" s="1028"/>
      <c r="AR112" s="1028"/>
      <c r="AS112" s="1028"/>
      <c r="AT112" s="1029"/>
      <c r="AU112" s="973"/>
      <c r="AV112" s="974"/>
      <c r="AW112" s="974"/>
      <c r="AX112" s="974"/>
      <c r="AY112" s="974"/>
      <c r="AZ112" s="987" t="s">
        <v>450</v>
      </c>
      <c r="BA112" s="988"/>
      <c r="BB112" s="988"/>
      <c r="BC112" s="988"/>
      <c r="BD112" s="988"/>
      <c r="BE112" s="988"/>
      <c r="BF112" s="988"/>
      <c r="BG112" s="988"/>
      <c r="BH112" s="988"/>
      <c r="BI112" s="988"/>
      <c r="BJ112" s="988"/>
      <c r="BK112" s="988"/>
      <c r="BL112" s="988"/>
      <c r="BM112" s="988"/>
      <c r="BN112" s="988"/>
      <c r="BO112" s="988"/>
      <c r="BP112" s="989"/>
      <c r="BQ112" s="990">
        <v>3687610</v>
      </c>
      <c r="BR112" s="991"/>
      <c r="BS112" s="991"/>
      <c r="BT112" s="991"/>
      <c r="BU112" s="991"/>
      <c r="BV112" s="991">
        <v>3354905</v>
      </c>
      <c r="BW112" s="991"/>
      <c r="BX112" s="991"/>
      <c r="BY112" s="991"/>
      <c r="BZ112" s="991"/>
      <c r="CA112" s="991">
        <v>3329809</v>
      </c>
      <c r="CB112" s="991"/>
      <c r="CC112" s="991"/>
      <c r="CD112" s="991"/>
      <c r="CE112" s="991"/>
      <c r="CF112" s="985">
        <v>58.7</v>
      </c>
      <c r="CG112" s="986"/>
      <c r="CH112" s="986"/>
      <c r="CI112" s="986"/>
      <c r="CJ112" s="986"/>
      <c r="CK112" s="1013"/>
      <c r="CL112" s="1014"/>
      <c r="CM112" s="987" t="s">
        <v>451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452</v>
      </c>
      <c r="DH112" s="991"/>
      <c r="DI112" s="991"/>
      <c r="DJ112" s="991"/>
      <c r="DK112" s="991"/>
      <c r="DL112" s="991" t="s">
        <v>444</v>
      </c>
      <c r="DM112" s="991"/>
      <c r="DN112" s="991"/>
      <c r="DO112" s="991"/>
      <c r="DP112" s="991"/>
      <c r="DQ112" s="991" t="s">
        <v>442</v>
      </c>
      <c r="DR112" s="991"/>
      <c r="DS112" s="991"/>
      <c r="DT112" s="991"/>
      <c r="DU112" s="991"/>
      <c r="DV112" s="992" t="s">
        <v>442</v>
      </c>
      <c r="DW112" s="992"/>
      <c r="DX112" s="992"/>
      <c r="DY112" s="992"/>
      <c r="DZ112" s="993"/>
    </row>
    <row r="113" spans="1:130" s="226" customFormat="1" ht="26.25" customHeight="1" x14ac:dyDescent="0.2">
      <c r="A113" s="1019"/>
      <c r="B113" s="1020"/>
      <c r="C113" s="988" t="s">
        <v>453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278061</v>
      </c>
      <c r="AB113" s="1003"/>
      <c r="AC113" s="1003"/>
      <c r="AD113" s="1003"/>
      <c r="AE113" s="1004"/>
      <c r="AF113" s="1005">
        <v>265682</v>
      </c>
      <c r="AG113" s="1003"/>
      <c r="AH113" s="1003"/>
      <c r="AI113" s="1003"/>
      <c r="AJ113" s="1004"/>
      <c r="AK113" s="1005">
        <v>285448</v>
      </c>
      <c r="AL113" s="1003"/>
      <c r="AM113" s="1003"/>
      <c r="AN113" s="1003"/>
      <c r="AO113" s="1004"/>
      <c r="AP113" s="1006">
        <v>5</v>
      </c>
      <c r="AQ113" s="1007"/>
      <c r="AR113" s="1007"/>
      <c r="AS113" s="1007"/>
      <c r="AT113" s="1008"/>
      <c r="AU113" s="973"/>
      <c r="AV113" s="974"/>
      <c r="AW113" s="974"/>
      <c r="AX113" s="974"/>
      <c r="AY113" s="974"/>
      <c r="AZ113" s="987" t="s">
        <v>454</v>
      </c>
      <c r="BA113" s="988"/>
      <c r="BB113" s="988"/>
      <c r="BC113" s="988"/>
      <c r="BD113" s="988"/>
      <c r="BE113" s="988"/>
      <c r="BF113" s="988"/>
      <c r="BG113" s="988"/>
      <c r="BH113" s="988"/>
      <c r="BI113" s="988"/>
      <c r="BJ113" s="988"/>
      <c r="BK113" s="988"/>
      <c r="BL113" s="988"/>
      <c r="BM113" s="988"/>
      <c r="BN113" s="988"/>
      <c r="BO113" s="988"/>
      <c r="BP113" s="989"/>
      <c r="BQ113" s="990" t="s">
        <v>444</v>
      </c>
      <c r="BR113" s="991"/>
      <c r="BS113" s="991"/>
      <c r="BT113" s="991"/>
      <c r="BU113" s="991"/>
      <c r="BV113" s="991" t="s">
        <v>442</v>
      </c>
      <c r="BW113" s="991"/>
      <c r="BX113" s="991"/>
      <c r="BY113" s="991"/>
      <c r="BZ113" s="991"/>
      <c r="CA113" s="991" t="s">
        <v>442</v>
      </c>
      <c r="CB113" s="991"/>
      <c r="CC113" s="991"/>
      <c r="CD113" s="991"/>
      <c r="CE113" s="991"/>
      <c r="CF113" s="985" t="s">
        <v>442</v>
      </c>
      <c r="CG113" s="986"/>
      <c r="CH113" s="986"/>
      <c r="CI113" s="986"/>
      <c r="CJ113" s="986"/>
      <c r="CK113" s="1013"/>
      <c r="CL113" s="1014"/>
      <c r="CM113" s="987" t="s">
        <v>455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444</v>
      </c>
      <c r="DH113" s="1024"/>
      <c r="DI113" s="1024"/>
      <c r="DJ113" s="1024"/>
      <c r="DK113" s="1025"/>
      <c r="DL113" s="1026" t="s">
        <v>442</v>
      </c>
      <c r="DM113" s="1024"/>
      <c r="DN113" s="1024"/>
      <c r="DO113" s="1024"/>
      <c r="DP113" s="1025"/>
      <c r="DQ113" s="1026" t="s">
        <v>442</v>
      </c>
      <c r="DR113" s="1024"/>
      <c r="DS113" s="1024"/>
      <c r="DT113" s="1024"/>
      <c r="DU113" s="1025"/>
      <c r="DV113" s="1027" t="s">
        <v>452</v>
      </c>
      <c r="DW113" s="1028"/>
      <c r="DX113" s="1028"/>
      <c r="DY113" s="1028"/>
      <c r="DZ113" s="1029"/>
    </row>
    <row r="114" spans="1:130" s="226" customFormat="1" ht="26.25" customHeight="1" x14ac:dyDescent="0.2">
      <c r="A114" s="1019"/>
      <c r="B114" s="1020"/>
      <c r="C114" s="988" t="s">
        <v>456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442</v>
      </c>
      <c r="AB114" s="1024"/>
      <c r="AC114" s="1024"/>
      <c r="AD114" s="1024"/>
      <c r="AE114" s="1025"/>
      <c r="AF114" s="1026" t="s">
        <v>444</v>
      </c>
      <c r="AG114" s="1024"/>
      <c r="AH114" s="1024"/>
      <c r="AI114" s="1024"/>
      <c r="AJ114" s="1025"/>
      <c r="AK114" s="1026" t="s">
        <v>444</v>
      </c>
      <c r="AL114" s="1024"/>
      <c r="AM114" s="1024"/>
      <c r="AN114" s="1024"/>
      <c r="AO114" s="1025"/>
      <c r="AP114" s="1027" t="s">
        <v>442</v>
      </c>
      <c r="AQ114" s="1028"/>
      <c r="AR114" s="1028"/>
      <c r="AS114" s="1028"/>
      <c r="AT114" s="1029"/>
      <c r="AU114" s="973"/>
      <c r="AV114" s="974"/>
      <c r="AW114" s="974"/>
      <c r="AX114" s="974"/>
      <c r="AY114" s="974"/>
      <c r="AZ114" s="987" t="s">
        <v>457</v>
      </c>
      <c r="BA114" s="988"/>
      <c r="BB114" s="988"/>
      <c r="BC114" s="988"/>
      <c r="BD114" s="988"/>
      <c r="BE114" s="988"/>
      <c r="BF114" s="988"/>
      <c r="BG114" s="988"/>
      <c r="BH114" s="988"/>
      <c r="BI114" s="988"/>
      <c r="BJ114" s="988"/>
      <c r="BK114" s="988"/>
      <c r="BL114" s="988"/>
      <c r="BM114" s="988"/>
      <c r="BN114" s="988"/>
      <c r="BO114" s="988"/>
      <c r="BP114" s="989"/>
      <c r="BQ114" s="990">
        <v>1202556</v>
      </c>
      <c r="BR114" s="991"/>
      <c r="BS114" s="991"/>
      <c r="BT114" s="991"/>
      <c r="BU114" s="991"/>
      <c r="BV114" s="991">
        <v>1159956</v>
      </c>
      <c r="BW114" s="991"/>
      <c r="BX114" s="991"/>
      <c r="BY114" s="991"/>
      <c r="BZ114" s="991"/>
      <c r="CA114" s="991">
        <v>1135507</v>
      </c>
      <c r="CB114" s="991"/>
      <c r="CC114" s="991"/>
      <c r="CD114" s="991"/>
      <c r="CE114" s="991"/>
      <c r="CF114" s="985">
        <v>20</v>
      </c>
      <c r="CG114" s="986"/>
      <c r="CH114" s="986"/>
      <c r="CI114" s="986"/>
      <c r="CJ114" s="986"/>
      <c r="CK114" s="1013"/>
      <c r="CL114" s="1014"/>
      <c r="CM114" s="987" t="s">
        <v>458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447</v>
      </c>
      <c r="DH114" s="1024"/>
      <c r="DI114" s="1024"/>
      <c r="DJ114" s="1024"/>
      <c r="DK114" s="1025"/>
      <c r="DL114" s="1026" t="s">
        <v>444</v>
      </c>
      <c r="DM114" s="1024"/>
      <c r="DN114" s="1024"/>
      <c r="DO114" s="1024"/>
      <c r="DP114" s="1025"/>
      <c r="DQ114" s="1026" t="s">
        <v>444</v>
      </c>
      <c r="DR114" s="1024"/>
      <c r="DS114" s="1024"/>
      <c r="DT114" s="1024"/>
      <c r="DU114" s="1025"/>
      <c r="DV114" s="1027" t="s">
        <v>447</v>
      </c>
      <c r="DW114" s="1028"/>
      <c r="DX114" s="1028"/>
      <c r="DY114" s="1028"/>
      <c r="DZ114" s="1029"/>
    </row>
    <row r="115" spans="1:130" s="226" customFormat="1" ht="26.25" customHeight="1" x14ac:dyDescent="0.2">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442</v>
      </c>
      <c r="AB115" s="1003"/>
      <c r="AC115" s="1003"/>
      <c r="AD115" s="1003"/>
      <c r="AE115" s="1004"/>
      <c r="AF115" s="1005" t="s">
        <v>442</v>
      </c>
      <c r="AG115" s="1003"/>
      <c r="AH115" s="1003"/>
      <c r="AI115" s="1003"/>
      <c r="AJ115" s="1004"/>
      <c r="AK115" s="1005" t="s">
        <v>442</v>
      </c>
      <c r="AL115" s="1003"/>
      <c r="AM115" s="1003"/>
      <c r="AN115" s="1003"/>
      <c r="AO115" s="1004"/>
      <c r="AP115" s="1006" t="s">
        <v>442</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t="s">
        <v>442</v>
      </c>
      <c r="BR115" s="991"/>
      <c r="BS115" s="991"/>
      <c r="BT115" s="991"/>
      <c r="BU115" s="991"/>
      <c r="BV115" s="991" t="s">
        <v>452</v>
      </c>
      <c r="BW115" s="991"/>
      <c r="BX115" s="991"/>
      <c r="BY115" s="991"/>
      <c r="BZ115" s="991"/>
      <c r="CA115" s="991" t="s">
        <v>442</v>
      </c>
      <c r="CB115" s="991"/>
      <c r="CC115" s="991"/>
      <c r="CD115" s="991"/>
      <c r="CE115" s="991"/>
      <c r="CF115" s="985" t="s">
        <v>442</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444</v>
      </c>
      <c r="DH115" s="1024"/>
      <c r="DI115" s="1024"/>
      <c r="DJ115" s="1024"/>
      <c r="DK115" s="1025"/>
      <c r="DL115" s="1026" t="s">
        <v>442</v>
      </c>
      <c r="DM115" s="1024"/>
      <c r="DN115" s="1024"/>
      <c r="DO115" s="1024"/>
      <c r="DP115" s="1025"/>
      <c r="DQ115" s="1026" t="s">
        <v>444</v>
      </c>
      <c r="DR115" s="1024"/>
      <c r="DS115" s="1024"/>
      <c r="DT115" s="1024"/>
      <c r="DU115" s="1025"/>
      <c r="DV115" s="1027" t="s">
        <v>442</v>
      </c>
      <c r="DW115" s="1028"/>
      <c r="DX115" s="1028"/>
      <c r="DY115" s="1028"/>
      <c r="DZ115" s="1029"/>
    </row>
    <row r="116" spans="1:130" s="226" customFormat="1" ht="26.25" customHeight="1" x14ac:dyDescent="0.2">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444</v>
      </c>
      <c r="AB116" s="1024"/>
      <c r="AC116" s="1024"/>
      <c r="AD116" s="1024"/>
      <c r="AE116" s="1025"/>
      <c r="AF116" s="1026" t="s">
        <v>442</v>
      </c>
      <c r="AG116" s="1024"/>
      <c r="AH116" s="1024"/>
      <c r="AI116" s="1024"/>
      <c r="AJ116" s="1025"/>
      <c r="AK116" s="1026" t="s">
        <v>442</v>
      </c>
      <c r="AL116" s="1024"/>
      <c r="AM116" s="1024"/>
      <c r="AN116" s="1024"/>
      <c r="AO116" s="1025"/>
      <c r="AP116" s="1027" t="s">
        <v>444</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442</v>
      </c>
      <c r="BR116" s="991"/>
      <c r="BS116" s="991"/>
      <c r="BT116" s="991"/>
      <c r="BU116" s="991"/>
      <c r="BV116" s="991" t="s">
        <v>442</v>
      </c>
      <c r="BW116" s="991"/>
      <c r="BX116" s="991"/>
      <c r="BY116" s="991"/>
      <c r="BZ116" s="991"/>
      <c r="CA116" s="991" t="s">
        <v>442</v>
      </c>
      <c r="CB116" s="991"/>
      <c r="CC116" s="991"/>
      <c r="CD116" s="991"/>
      <c r="CE116" s="991"/>
      <c r="CF116" s="985" t="s">
        <v>442</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442</v>
      </c>
      <c r="DH116" s="1024"/>
      <c r="DI116" s="1024"/>
      <c r="DJ116" s="1024"/>
      <c r="DK116" s="1025"/>
      <c r="DL116" s="1026" t="s">
        <v>442</v>
      </c>
      <c r="DM116" s="1024"/>
      <c r="DN116" s="1024"/>
      <c r="DO116" s="1024"/>
      <c r="DP116" s="1025"/>
      <c r="DQ116" s="1026" t="s">
        <v>442</v>
      </c>
      <c r="DR116" s="1024"/>
      <c r="DS116" s="1024"/>
      <c r="DT116" s="1024"/>
      <c r="DU116" s="1025"/>
      <c r="DV116" s="1027" t="s">
        <v>444</v>
      </c>
      <c r="DW116" s="1028"/>
      <c r="DX116" s="1028"/>
      <c r="DY116" s="1028"/>
      <c r="DZ116" s="1029"/>
    </row>
    <row r="117" spans="1:130" s="226" customFormat="1" ht="26.25" customHeight="1" x14ac:dyDescent="0.2">
      <c r="A117" s="977" t="s">
        <v>192</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937426</v>
      </c>
      <c r="AB117" s="1044"/>
      <c r="AC117" s="1044"/>
      <c r="AD117" s="1044"/>
      <c r="AE117" s="1045"/>
      <c r="AF117" s="1046">
        <v>901441</v>
      </c>
      <c r="AG117" s="1044"/>
      <c r="AH117" s="1044"/>
      <c r="AI117" s="1044"/>
      <c r="AJ117" s="1045"/>
      <c r="AK117" s="1046">
        <v>938812</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442</v>
      </c>
      <c r="BR117" s="991"/>
      <c r="BS117" s="991"/>
      <c r="BT117" s="991"/>
      <c r="BU117" s="991"/>
      <c r="BV117" s="991" t="s">
        <v>442</v>
      </c>
      <c r="BW117" s="991"/>
      <c r="BX117" s="991"/>
      <c r="BY117" s="991"/>
      <c r="BZ117" s="991"/>
      <c r="CA117" s="991" t="s">
        <v>442</v>
      </c>
      <c r="CB117" s="991"/>
      <c r="CC117" s="991"/>
      <c r="CD117" s="991"/>
      <c r="CE117" s="991"/>
      <c r="CF117" s="985" t="s">
        <v>442</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442</v>
      </c>
      <c r="DH117" s="1024"/>
      <c r="DI117" s="1024"/>
      <c r="DJ117" s="1024"/>
      <c r="DK117" s="1025"/>
      <c r="DL117" s="1026" t="s">
        <v>442</v>
      </c>
      <c r="DM117" s="1024"/>
      <c r="DN117" s="1024"/>
      <c r="DO117" s="1024"/>
      <c r="DP117" s="1025"/>
      <c r="DQ117" s="1026" t="s">
        <v>442</v>
      </c>
      <c r="DR117" s="1024"/>
      <c r="DS117" s="1024"/>
      <c r="DT117" s="1024"/>
      <c r="DU117" s="1025"/>
      <c r="DV117" s="1027" t="s">
        <v>442</v>
      </c>
      <c r="DW117" s="1028"/>
      <c r="DX117" s="1028"/>
      <c r="DY117" s="1028"/>
      <c r="DZ117" s="1029"/>
    </row>
    <row r="118" spans="1:130" s="226" customFormat="1" ht="26.25" customHeight="1" x14ac:dyDescent="0.2">
      <c r="A118" s="977" t="s">
        <v>437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434</v>
      </c>
      <c r="AB118" s="958"/>
      <c r="AC118" s="958"/>
      <c r="AD118" s="958"/>
      <c r="AE118" s="959"/>
      <c r="AF118" s="957" t="s">
        <v>435</v>
      </c>
      <c r="AG118" s="958"/>
      <c r="AH118" s="958"/>
      <c r="AI118" s="958"/>
      <c r="AJ118" s="959"/>
      <c r="AK118" s="957" t="s">
        <v>311</v>
      </c>
      <c r="AL118" s="958"/>
      <c r="AM118" s="958"/>
      <c r="AN118" s="958"/>
      <c r="AO118" s="959"/>
      <c r="AP118" s="1035" t="s">
        <v>436</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186</v>
      </c>
      <c r="BR118" s="1065"/>
      <c r="BS118" s="1065"/>
      <c r="BT118" s="1065"/>
      <c r="BU118" s="1065"/>
      <c r="BV118" s="1065" t="s">
        <v>186</v>
      </c>
      <c r="BW118" s="1065"/>
      <c r="BX118" s="1065"/>
      <c r="BY118" s="1065"/>
      <c r="BZ118" s="1065"/>
      <c r="CA118" s="1065" t="s">
        <v>186</v>
      </c>
      <c r="CB118" s="1065"/>
      <c r="CC118" s="1065"/>
      <c r="CD118" s="1065"/>
      <c r="CE118" s="1065"/>
      <c r="CF118" s="985" t="s">
        <v>186</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186</v>
      </c>
      <c r="DH118" s="1024"/>
      <c r="DI118" s="1024"/>
      <c r="DJ118" s="1024"/>
      <c r="DK118" s="1025"/>
      <c r="DL118" s="1026" t="s">
        <v>186</v>
      </c>
      <c r="DM118" s="1024"/>
      <c r="DN118" s="1024"/>
      <c r="DO118" s="1024"/>
      <c r="DP118" s="1025"/>
      <c r="DQ118" s="1026" t="s">
        <v>186</v>
      </c>
      <c r="DR118" s="1024"/>
      <c r="DS118" s="1024"/>
      <c r="DT118" s="1024"/>
      <c r="DU118" s="1025"/>
      <c r="DV118" s="1027" t="s">
        <v>186</v>
      </c>
      <c r="DW118" s="1028"/>
      <c r="DX118" s="1028"/>
      <c r="DY118" s="1028"/>
      <c r="DZ118" s="1029"/>
    </row>
    <row r="119" spans="1:130" s="226" customFormat="1" ht="26.25" customHeight="1" x14ac:dyDescent="0.2">
      <c r="A119" s="1121" t="s">
        <v>440</v>
      </c>
      <c r="B119" s="1012"/>
      <c r="C119" s="994" t="s">
        <v>441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186</v>
      </c>
      <c r="AB119" s="965"/>
      <c r="AC119" s="965"/>
      <c r="AD119" s="965"/>
      <c r="AE119" s="966"/>
      <c r="AF119" s="967" t="s">
        <v>186</v>
      </c>
      <c r="AG119" s="965"/>
      <c r="AH119" s="965"/>
      <c r="AI119" s="965"/>
      <c r="AJ119" s="966"/>
      <c r="AK119" s="967" t="s">
        <v>186</v>
      </c>
      <c r="AL119" s="965"/>
      <c r="AM119" s="965"/>
      <c r="AN119" s="965"/>
      <c r="AO119" s="966"/>
      <c r="AP119" s="968" t="s">
        <v>186</v>
      </c>
      <c r="AQ119" s="969"/>
      <c r="AR119" s="969"/>
      <c r="AS119" s="969"/>
      <c r="AT119" s="970"/>
      <c r="AU119" s="975"/>
      <c r="AV119" s="976"/>
      <c r="AW119" s="976"/>
      <c r="AX119" s="976"/>
      <c r="AY119" s="976"/>
      <c r="AZ119" s="247" t="s">
        <v>192</v>
      </c>
      <c r="BA119" s="247"/>
      <c r="BB119" s="247"/>
      <c r="BC119" s="247"/>
      <c r="BD119" s="247"/>
      <c r="BE119" s="247"/>
      <c r="BF119" s="247"/>
      <c r="BG119" s="247"/>
      <c r="BH119" s="247"/>
      <c r="BI119" s="247"/>
      <c r="BJ119" s="247"/>
      <c r="BK119" s="247"/>
      <c r="BL119" s="247"/>
      <c r="BM119" s="247"/>
      <c r="BN119" s="247"/>
      <c r="BO119" s="1042" t="s">
        <v>470</v>
      </c>
      <c r="BP119" s="1070"/>
      <c r="BQ119" s="1064">
        <v>12510053</v>
      </c>
      <c r="BR119" s="1065"/>
      <c r="BS119" s="1065"/>
      <c r="BT119" s="1065"/>
      <c r="BU119" s="1065"/>
      <c r="BV119" s="1065">
        <v>12032702</v>
      </c>
      <c r="BW119" s="1065"/>
      <c r="BX119" s="1065"/>
      <c r="BY119" s="1065"/>
      <c r="BZ119" s="1065"/>
      <c r="CA119" s="1065">
        <v>11815304</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472</v>
      </c>
      <c r="DH119" s="1051"/>
      <c r="DI119" s="1051"/>
      <c r="DJ119" s="1051"/>
      <c r="DK119" s="1052"/>
      <c r="DL119" s="1050" t="s">
        <v>473</v>
      </c>
      <c r="DM119" s="1051"/>
      <c r="DN119" s="1051"/>
      <c r="DO119" s="1051"/>
      <c r="DP119" s="1052"/>
      <c r="DQ119" s="1050" t="s">
        <v>474</v>
      </c>
      <c r="DR119" s="1051"/>
      <c r="DS119" s="1051"/>
      <c r="DT119" s="1051"/>
      <c r="DU119" s="1052"/>
      <c r="DV119" s="1053" t="s">
        <v>475</v>
      </c>
      <c r="DW119" s="1054"/>
      <c r="DX119" s="1054"/>
      <c r="DY119" s="1054"/>
      <c r="DZ119" s="1055"/>
    </row>
    <row r="120" spans="1:130" s="226" customFormat="1" ht="26.25" customHeight="1" x14ac:dyDescent="0.2">
      <c r="A120" s="1122"/>
      <c r="B120" s="1014"/>
      <c r="C120" s="987" t="s">
        <v>446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476</v>
      </c>
      <c r="AB120" s="1024"/>
      <c r="AC120" s="1024"/>
      <c r="AD120" s="1024"/>
      <c r="AE120" s="1025"/>
      <c r="AF120" s="1026" t="s">
        <v>477</v>
      </c>
      <c r="AG120" s="1024"/>
      <c r="AH120" s="1024"/>
      <c r="AI120" s="1024"/>
      <c r="AJ120" s="1025"/>
      <c r="AK120" s="1026" t="s">
        <v>474</v>
      </c>
      <c r="AL120" s="1024"/>
      <c r="AM120" s="1024"/>
      <c r="AN120" s="1024"/>
      <c r="AO120" s="1025"/>
      <c r="AP120" s="1027" t="s">
        <v>478</v>
      </c>
      <c r="AQ120" s="1028"/>
      <c r="AR120" s="1028"/>
      <c r="AS120" s="1028"/>
      <c r="AT120" s="1029"/>
      <c r="AU120" s="1056" t="s">
        <v>479</v>
      </c>
      <c r="AV120" s="1057"/>
      <c r="AW120" s="1057"/>
      <c r="AX120" s="1057"/>
      <c r="AY120" s="1058"/>
      <c r="AZ120" s="994" t="s">
        <v>480</v>
      </c>
      <c r="BA120" s="962"/>
      <c r="BB120" s="962"/>
      <c r="BC120" s="962"/>
      <c r="BD120" s="962"/>
      <c r="BE120" s="962"/>
      <c r="BF120" s="962"/>
      <c r="BG120" s="962"/>
      <c r="BH120" s="962"/>
      <c r="BI120" s="962"/>
      <c r="BJ120" s="962"/>
      <c r="BK120" s="962"/>
      <c r="BL120" s="962"/>
      <c r="BM120" s="962"/>
      <c r="BN120" s="962"/>
      <c r="BO120" s="962"/>
      <c r="BP120" s="963"/>
      <c r="BQ120" s="995">
        <v>2074325</v>
      </c>
      <c r="BR120" s="996"/>
      <c r="BS120" s="996"/>
      <c r="BT120" s="996"/>
      <c r="BU120" s="996"/>
      <c r="BV120" s="996">
        <v>2236676</v>
      </c>
      <c r="BW120" s="996"/>
      <c r="BX120" s="996"/>
      <c r="BY120" s="996"/>
      <c r="BZ120" s="996"/>
      <c r="CA120" s="996">
        <v>2704923</v>
      </c>
      <c r="CB120" s="996"/>
      <c r="CC120" s="996"/>
      <c r="CD120" s="996"/>
      <c r="CE120" s="996"/>
      <c r="CF120" s="1009">
        <v>47.7</v>
      </c>
      <c r="CG120" s="1010"/>
      <c r="CH120" s="1010"/>
      <c r="CI120" s="1010"/>
      <c r="CJ120" s="1010"/>
      <c r="CK120" s="1071" t="s">
        <v>481</v>
      </c>
      <c r="CL120" s="1072"/>
      <c r="CM120" s="1072"/>
      <c r="CN120" s="1072"/>
      <c r="CO120" s="1073"/>
      <c r="CP120" s="1079" t="s">
        <v>482</v>
      </c>
      <c r="CQ120" s="1080"/>
      <c r="CR120" s="1080"/>
      <c r="CS120" s="1080"/>
      <c r="CT120" s="1080"/>
      <c r="CU120" s="1080"/>
      <c r="CV120" s="1080"/>
      <c r="CW120" s="1080"/>
      <c r="CX120" s="1080"/>
      <c r="CY120" s="1080"/>
      <c r="CZ120" s="1080"/>
      <c r="DA120" s="1080"/>
      <c r="DB120" s="1080"/>
      <c r="DC120" s="1080"/>
      <c r="DD120" s="1080"/>
      <c r="DE120" s="1080"/>
      <c r="DF120" s="1081"/>
      <c r="DG120" s="995">
        <v>3687610</v>
      </c>
      <c r="DH120" s="996"/>
      <c r="DI120" s="996"/>
      <c r="DJ120" s="996"/>
      <c r="DK120" s="996"/>
      <c r="DL120" s="996">
        <v>3354905</v>
      </c>
      <c r="DM120" s="996"/>
      <c r="DN120" s="996"/>
      <c r="DO120" s="996"/>
      <c r="DP120" s="996"/>
      <c r="DQ120" s="996">
        <v>3329809</v>
      </c>
      <c r="DR120" s="996"/>
      <c r="DS120" s="996"/>
      <c r="DT120" s="996"/>
      <c r="DU120" s="996"/>
      <c r="DV120" s="997">
        <v>58.7</v>
      </c>
      <c r="DW120" s="997"/>
      <c r="DX120" s="997"/>
      <c r="DY120" s="997"/>
      <c r="DZ120" s="998"/>
    </row>
    <row r="121" spans="1:130" s="226" customFormat="1" ht="26.25" customHeight="1" x14ac:dyDescent="0.2">
      <c r="A121" s="1122"/>
      <c r="B121" s="1014"/>
      <c r="C121" s="1039" t="s">
        <v>483</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186</v>
      </c>
      <c r="AB121" s="1024"/>
      <c r="AC121" s="1024"/>
      <c r="AD121" s="1024"/>
      <c r="AE121" s="1025"/>
      <c r="AF121" s="1026" t="s">
        <v>484</v>
      </c>
      <c r="AG121" s="1024"/>
      <c r="AH121" s="1024"/>
      <c r="AI121" s="1024"/>
      <c r="AJ121" s="1025"/>
      <c r="AK121" s="1026" t="s">
        <v>485</v>
      </c>
      <c r="AL121" s="1024"/>
      <c r="AM121" s="1024"/>
      <c r="AN121" s="1024"/>
      <c r="AO121" s="1025"/>
      <c r="AP121" s="1027" t="s">
        <v>475</v>
      </c>
      <c r="AQ121" s="1028"/>
      <c r="AR121" s="1028"/>
      <c r="AS121" s="1028"/>
      <c r="AT121" s="1029"/>
      <c r="AU121" s="1059"/>
      <c r="AV121" s="1060"/>
      <c r="AW121" s="1060"/>
      <c r="AX121" s="1060"/>
      <c r="AY121" s="1061"/>
      <c r="AZ121" s="987" t="s">
        <v>486</v>
      </c>
      <c r="BA121" s="988"/>
      <c r="BB121" s="988"/>
      <c r="BC121" s="988"/>
      <c r="BD121" s="988"/>
      <c r="BE121" s="988"/>
      <c r="BF121" s="988"/>
      <c r="BG121" s="988"/>
      <c r="BH121" s="988"/>
      <c r="BI121" s="988"/>
      <c r="BJ121" s="988"/>
      <c r="BK121" s="988"/>
      <c r="BL121" s="988"/>
      <c r="BM121" s="988"/>
      <c r="BN121" s="988"/>
      <c r="BO121" s="988"/>
      <c r="BP121" s="989"/>
      <c r="BQ121" s="990" t="s">
        <v>487</v>
      </c>
      <c r="BR121" s="991"/>
      <c r="BS121" s="991"/>
      <c r="BT121" s="991"/>
      <c r="BU121" s="991"/>
      <c r="BV121" s="991" t="s">
        <v>488</v>
      </c>
      <c r="BW121" s="991"/>
      <c r="BX121" s="991"/>
      <c r="BY121" s="991"/>
      <c r="BZ121" s="991"/>
      <c r="CA121" s="991" t="s">
        <v>489</v>
      </c>
      <c r="CB121" s="991"/>
      <c r="CC121" s="991"/>
      <c r="CD121" s="991"/>
      <c r="CE121" s="991"/>
      <c r="CF121" s="985" t="s">
        <v>490</v>
      </c>
      <c r="CG121" s="986"/>
      <c r="CH121" s="986"/>
      <c r="CI121" s="986"/>
      <c r="CJ121" s="986"/>
      <c r="CK121" s="1074"/>
      <c r="CL121" s="1075"/>
      <c r="CM121" s="1075"/>
      <c r="CN121" s="1075"/>
      <c r="CO121" s="1076"/>
      <c r="CP121" s="1084" t="s">
        <v>491</v>
      </c>
      <c r="CQ121" s="1085"/>
      <c r="CR121" s="1085"/>
      <c r="CS121" s="1085"/>
      <c r="CT121" s="1085"/>
      <c r="CU121" s="1085"/>
      <c r="CV121" s="1085"/>
      <c r="CW121" s="1085"/>
      <c r="CX121" s="1085"/>
      <c r="CY121" s="1085"/>
      <c r="CZ121" s="1085"/>
      <c r="DA121" s="1085"/>
      <c r="DB121" s="1085"/>
      <c r="DC121" s="1085"/>
      <c r="DD121" s="1085"/>
      <c r="DE121" s="1085"/>
      <c r="DF121" s="1086"/>
      <c r="DG121" s="990" t="s">
        <v>488</v>
      </c>
      <c r="DH121" s="991"/>
      <c r="DI121" s="991"/>
      <c r="DJ121" s="991"/>
      <c r="DK121" s="991"/>
      <c r="DL121" s="991" t="s">
        <v>489</v>
      </c>
      <c r="DM121" s="991"/>
      <c r="DN121" s="991"/>
      <c r="DO121" s="991"/>
      <c r="DP121" s="991"/>
      <c r="DQ121" s="991" t="s">
        <v>186</v>
      </c>
      <c r="DR121" s="991"/>
      <c r="DS121" s="991"/>
      <c r="DT121" s="991"/>
      <c r="DU121" s="991"/>
      <c r="DV121" s="992" t="s">
        <v>186</v>
      </c>
      <c r="DW121" s="992"/>
      <c r="DX121" s="992"/>
      <c r="DY121" s="992"/>
      <c r="DZ121" s="993"/>
    </row>
    <row r="122" spans="1:130" s="226" customFormat="1" ht="26.25" customHeight="1" x14ac:dyDescent="0.2">
      <c r="A122" s="1122"/>
      <c r="B122" s="1014"/>
      <c r="C122" s="987" t="s">
        <v>458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477</v>
      </c>
      <c r="AB122" s="1024"/>
      <c r="AC122" s="1024"/>
      <c r="AD122" s="1024"/>
      <c r="AE122" s="1025"/>
      <c r="AF122" s="1026" t="s">
        <v>492</v>
      </c>
      <c r="AG122" s="1024"/>
      <c r="AH122" s="1024"/>
      <c r="AI122" s="1024"/>
      <c r="AJ122" s="1025"/>
      <c r="AK122" s="1026" t="s">
        <v>487</v>
      </c>
      <c r="AL122" s="1024"/>
      <c r="AM122" s="1024"/>
      <c r="AN122" s="1024"/>
      <c r="AO122" s="1025"/>
      <c r="AP122" s="1027" t="s">
        <v>488</v>
      </c>
      <c r="AQ122" s="1028"/>
      <c r="AR122" s="1028"/>
      <c r="AS122" s="1028"/>
      <c r="AT122" s="1029"/>
      <c r="AU122" s="1059"/>
      <c r="AV122" s="1060"/>
      <c r="AW122" s="1060"/>
      <c r="AX122" s="1060"/>
      <c r="AY122" s="1061"/>
      <c r="AZ122" s="1038" t="s">
        <v>493</v>
      </c>
      <c r="BA122" s="1030"/>
      <c r="BB122" s="1030"/>
      <c r="BC122" s="1030"/>
      <c r="BD122" s="1030"/>
      <c r="BE122" s="1030"/>
      <c r="BF122" s="1030"/>
      <c r="BG122" s="1030"/>
      <c r="BH122" s="1030"/>
      <c r="BI122" s="1030"/>
      <c r="BJ122" s="1030"/>
      <c r="BK122" s="1030"/>
      <c r="BL122" s="1030"/>
      <c r="BM122" s="1030"/>
      <c r="BN122" s="1030"/>
      <c r="BO122" s="1030"/>
      <c r="BP122" s="1031"/>
      <c r="BQ122" s="1064">
        <v>9053088</v>
      </c>
      <c r="BR122" s="1065"/>
      <c r="BS122" s="1065"/>
      <c r="BT122" s="1065"/>
      <c r="BU122" s="1065"/>
      <c r="BV122" s="1065">
        <v>8920846</v>
      </c>
      <c r="BW122" s="1065"/>
      <c r="BX122" s="1065"/>
      <c r="BY122" s="1065"/>
      <c r="BZ122" s="1065"/>
      <c r="CA122" s="1065">
        <v>8779905</v>
      </c>
      <c r="CB122" s="1065"/>
      <c r="CC122" s="1065"/>
      <c r="CD122" s="1065"/>
      <c r="CE122" s="1065"/>
      <c r="CF122" s="1082">
        <v>154.80000000000001</v>
      </c>
      <c r="CG122" s="1083"/>
      <c r="CH122" s="1083"/>
      <c r="CI122" s="1083"/>
      <c r="CJ122" s="1083"/>
      <c r="CK122" s="1074"/>
      <c r="CL122" s="1075"/>
      <c r="CM122" s="1075"/>
      <c r="CN122" s="1075"/>
      <c r="CO122" s="1076"/>
      <c r="CP122" s="1084" t="s">
        <v>494</v>
      </c>
      <c r="CQ122" s="1085"/>
      <c r="CR122" s="1085"/>
      <c r="CS122" s="1085"/>
      <c r="CT122" s="1085"/>
      <c r="CU122" s="1085"/>
      <c r="CV122" s="1085"/>
      <c r="CW122" s="1085"/>
      <c r="CX122" s="1085"/>
      <c r="CY122" s="1085"/>
      <c r="CZ122" s="1085"/>
      <c r="DA122" s="1085"/>
      <c r="DB122" s="1085"/>
      <c r="DC122" s="1085"/>
      <c r="DD122" s="1085"/>
      <c r="DE122" s="1085"/>
      <c r="DF122" s="1086"/>
      <c r="DG122" s="990" t="s">
        <v>475</v>
      </c>
      <c r="DH122" s="991"/>
      <c r="DI122" s="991"/>
      <c r="DJ122" s="991"/>
      <c r="DK122" s="991"/>
      <c r="DL122" s="991" t="s">
        <v>488</v>
      </c>
      <c r="DM122" s="991"/>
      <c r="DN122" s="991"/>
      <c r="DO122" s="991"/>
      <c r="DP122" s="991"/>
      <c r="DQ122" s="991" t="s">
        <v>492</v>
      </c>
      <c r="DR122" s="991"/>
      <c r="DS122" s="991"/>
      <c r="DT122" s="991"/>
      <c r="DU122" s="991"/>
      <c r="DV122" s="992" t="s">
        <v>485</v>
      </c>
      <c r="DW122" s="992"/>
      <c r="DX122" s="992"/>
      <c r="DY122" s="992"/>
      <c r="DZ122" s="993"/>
    </row>
    <row r="123" spans="1:130" s="226" customFormat="1" ht="26.25" customHeight="1" x14ac:dyDescent="0.2">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473</v>
      </c>
      <c r="AB123" s="1024"/>
      <c r="AC123" s="1024"/>
      <c r="AD123" s="1024"/>
      <c r="AE123" s="1025"/>
      <c r="AF123" s="1026" t="s">
        <v>186</v>
      </c>
      <c r="AG123" s="1024"/>
      <c r="AH123" s="1024"/>
      <c r="AI123" s="1024"/>
      <c r="AJ123" s="1025"/>
      <c r="AK123" s="1026" t="s">
        <v>488</v>
      </c>
      <c r="AL123" s="1024"/>
      <c r="AM123" s="1024"/>
      <c r="AN123" s="1024"/>
      <c r="AO123" s="1025"/>
      <c r="AP123" s="1027" t="s">
        <v>488</v>
      </c>
      <c r="AQ123" s="1028"/>
      <c r="AR123" s="1028"/>
      <c r="AS123" s="1028"/>
      <c r="AT123" s="1029"/>
      <c r="AU123" s="1062"/>
      <c r="AV123" s="1063"/>
      <c r="AW123" s="1063"/>
      <c r="AX123" s="1063"/>
      <c r="AY123" s="1063"/>
      <c r="AZ123" s="247" t="s">
        <v>192</v>
      </c>
      <c r="BA123" s="247"/>
      <c r="BB123" s="247"/>
      <c r="BC123" s="247"/>
      <c r="BD123" s="247"/>
      <c r="BE123" s="247"/>
      <c r="BF123" s="247"/>
      <c r="BG123" s="247"/>
      <c r="BH123" s="247"/>
      <c r="BI123" s="247"/>
      <c r="BJ123" s="247"/>
      <c r="BK123" s="247"/>
      <c r="BL123" s="247"/>
      <c r="BM123" s="247"/>
      <c r="BN123" s="247"/>
      <c r="BO123" s="1042" t="s">
        <v>495</v>
      </c>
      <c r="BP123" s="1070"/>
      <c r="BQ123" s="1128">
        <v>11127413</v>
      </c>
      <c r="BR123" s="1129"/>
      <c r="BS123" s="1129"/>
      <c r="BT123" s="1129"/>
      <c r="BU123" s="1129"/>
      <c r="BV123" s="1129">
        <v>11157522</v>
      </c>
      <c r="BW123" s="1129"/>
      <c r="BX123" s="1129"/>
      <c r="BY123" s="1129"/>
      <c r="BZ123" s="1129"/>
      <c r="CA123" s="1129">
        <v>11484828</v>
      </c>
      <c r="CB123" s="1129"/>
      <c r="CC123" s="1129"/>
      <c r="CD123" s="1129"/>
      <c r="CE123" s="1129"/>
      <c r="CF123" s="1066"/>
      <c r="CG123" s="1067"/>
      <c r="CH123" s="1067"/>
      <c r="CI123" s="1067"/>
      <c r="CJ123" s="1068"/>
      <c r="CK123" s="1074"/>
      <c r="CL123" s="1075"/>
      <c r="CM123" s="1075"/>
      <c r="CN123" s="1075"/>
      <c r="CO123" s="1076"/>
      <c r="CP123" s="1084" t="s">
        <v>496</v>
      </c>
      <c r="CQ123" s="1085"/>
      <c r="CR123" s="1085"/>
      <c r="CS123" s="1085"/>
      <c r="CT123" s="1085"/>
      <c r="CU123" s="1085"/>
      <c r="CV123" s="1085"/>
      <c r="CW123" s="1085"/>
      <c r="CX123" s="1085"/>
      <c r="CY123" s="1085"/>
      <c r="CZ123" s="1085"/>
      <c r="DA123" s="1085"/>
      <c r="DB123" s="1085"/>
      <c r="DC123" s="1085"/>
      <c r="DD123" s="1085"/>
      <c r="DE123" s="1085"/>
      <c r="DF123" s="1086"/>
      <c r="DG123" s="1023" t="s">
        <v>497</v>
      </c>
      <c r="DH123" s="1024"/>
      <c r="DI123" s="1024"/>
      <c r="DJ123" s="1024"/>
      <c r="DK123" s="1025"/>
      <c r="DL123" s="1026" t="s">
        <v>186</v>
      </c>
      <c r="DM123" s="1024"/>
      <c r="DN123" s="1024"/>
      <c r="DO123" s="1024"/>
      <c r="DP123" s="1025"/>
      <c r="DQ123" s="1026" t="s">
        <v>488</v>
      </c>
      <c r="DR123" s="1024"/>
      <c r="DS123" s="1024"/>
      <c r="DT123" s="1024"/>
      <c r="DU123" s="1025"/>
      <c r="DV123" s="1027" t="s">
        <v>488</v>
      </c>
      <c r="DW123" s="1028"/>
      <c r="DX123" s="1028"/>
      <c r="DY123" s="1028"/>
      <c r="DZ123" s="1029"/>
    </row>
    <row r="124" spans="1:130" s="226" customFormat="1" ht="26.25" customHeight="1" thickBot="1" x14ac:dyDescent="0.25">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475</v>
      </c>
      <c r="AB124" s="1024"/>
      <c r="AC124" s="1024"/>
      <c r="AD124" s="1024"/>
      <c r="AE124" s="1025"/>
      <c r="AF124" s="1026" t="s">
        <v>489</v>
      </c>
      <c r="AG124" s="1024"/>
      <c r="AH124" s="1024"/>
      <c r="AI124" s="1024"/>
      <c r="AJ124" s="1025"/>
      <c r="AK124" s="1026" t="s">
        <v>186</v>
      </c>
      <c r="AL124" s="1024"/>
      <c r="AM124" s="1024"/>
      <c r="AN124" s="1024"/>
      <c r="AO124" s="1025"/>
      <c r="AP124" s="1027" t="s">
        <v>476</v>
      </c>
      <c r="AQ124" s="1028"/>
      <c r="AR124" s="1028"/>
      <c r="AS124" s="1028"/>
      <c r="AT124" s="1029"/>
      <c r="AU124" s="1124" t="s">
        <v>498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27.1</v>
      </c>
      <c r="BR124" s="1092"/>
      <c r="BS124" s="1092"/>
      <c r="BT124" s="1092"/>
      <c r="BU124" s="1092"/>
      <c r="BV124" s="1092">
        <v>16.600000000000001</v>
      </c>
      <c r="BW124" s="1092"/>
      <c r="BX124" s="1092"/>
      <c r="BY124" s="1092"/>
      <c r="BZ124" s="1092"/>
      <c r="CA124" s="1092">
        <v>5.8</v>
      </c>
      <c r="CB124" s="1092"/>
      <c r="CC124" s="1092"/>
      <c r="CD124" s="1092"/>
      <c r="CE124" s="1092"/>
      <c r="CF124" s="1093"/>
      <c r="CG124" s="1094"/>
      <c r="CH124" s="1094"/>
      <c r="CI124" s="1094"/>
      <c r="CJ124" s="1095"/>
      <c r="CK124" s="1077"/>
      <c r="CL124" s="1077"/>
      <c r="CM124" s="1077"/>
      <c r="CN124" s="1077"/>
      <c r="CO124" s="1078"/>
      <c r="CP124" s="1084" t="s">
        <v>499</v>
      </c>
      <c r="CQ124" s="1085"/>
      <c r="CR124" s="1085"/>
      <c r="CS124" s="1085"/>
      <c r="CT124" s="1085"/>
      <c r="CU124" s="1085"/>
      <c r="CV124" s="1085"/>
      <c r="CW124" s="1085"/>
      <c r="CX124" s="1085"/>
      <c r="CY124" s="1085"/>
      <c r="CZ124" s="1085"/>
      <c r="DA124" s="1085"/>
      <c r="DB124" s="1085"/>
      <c r="DC124" s="1085"/>
      <c r="DD124" s="1085"/>
      <c r="DE124" s="1085"/>
      <c r="DF124" s="1086"/>
      <c r="DG124" s="1069" t="s">
        <v>485</v>
      </c>
      <c r="DH124" s="1051"/>
      <c r="DI124" s="1051"/>
      <c r="DJ124" s="1051"/>
      <c r="DK124" s="1052"/>
      <c r="DL124" s="1050" t="s">
        <v>492</v>
      </c>
      <c r="DM124" s="1051"/>
      <c r="DN124" s="1051"/>
      <c r="DO124" s="1051"/>
      <c r="DP124" s="1052"/>
      <c r="DQ124" s="1050" t="s">
        <v>472</v>
      </c>
      <c r="DR124" s="1051"/>
      <c r="DS124" s="1051"/>
      <c r="DT124" s="1051"/>
      <c r="DU124" s="1052"/>
      <c r="DV124" s="1053" t="s">
        <v>477</v>
      </c>
      <c r="DW124" s="1054"/>
      <c r="DX124" s="1054"/>
      <c r="DY124" s="1054"/>
      <c r="DZ124" s="1055"/>
    </row>
    <row r="125" spans="1:130" s="226" customFormat="1" ht="26.25" customHeight="1" x14ac:dyDescent="0.2">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474</v>
      </c>
      <c r="AB125" s="1024"/>
      <c r="AC125" s="1024"/>
      <c r="AD125" s="1024"/>
      <c r="AE125" s="1025"/>
      <c r="AF125" s="1026" t="s">
        <v>477</v>
      </c>
      <c r="AG125" s="1024"/>
      <c r="AH125" s="1024"/>
      <c r="AI125" s="1024"/>
      <c r="AJ125" s="1025"/>
      <c r="AK125" s="1026" t="s">
        <v>500</v>
      </c>
      <c r="AL125" s="1024"/>
      <c r="AM125" s="1024"/>
      <c r="AN125" s="1024"/>
      <c r="AO125" s="1025"/>
      <c r="AP125" s="1027" t="s">
        <v>501</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502</v>
      </c>
      <c r="CL125" s="1072"/>
      <c r="CM125" s="1072"/>
      <c r="CN125" s="1072"/>
      <c r="CO125" s="1073"/>
      <c r="CP125" s="994" t="s">
        <v>503</v>
      </c>
      <c r="CQ125" s="962"/>
      <c r="CR125" s="962"/>
      <c r="CS125" s="962"/>
      <c r="CT125" s="962"/>
      <c r="CU125" s="962"/>
      <c r="CV125" s="962"/>
      <c r="CW125" s="962"/>
      <c r="CX125" s="962"/>
      <c r="CY125" s="962"/>
      <c r="CZ125" s="962"/>
      <c r="DA125" s="962"/>
      <c r="DB125" s="962"/>
      <c r="DC125" s="962"/>
      <c r="DD125" s="962"/>
      <c r="DE125" s="962"/>
      <c r="DF125" s="963"/>
      <c r="DG125" s="995" t="s">
        <v>488</v>
      </c>
      <c r="DH125" s="996"/>
      <c r="DI125" s="996"/>
      <c r="DJ125" s="996"/>
      <c r="DK125" s="996"/>
      <c r="DL125" s="996" t="s">
        <v>504</v>
      </c>
      <c r="DM125" s="996"/>
      <c r="DN125" s="996"/>
      <c r="DO125" s="996"/>
      <c r="DP125" s="996"/>
      <c r="DQ125" s="996" t="s">
        <v>186</v>
      </c>
      <c r="DR125" s="996"/>
      <c r="DS125" s="996"/>
      <c r="DT125" s="996"/>
      <c r="DU125" s="996"/>
      <c r="DV125" s="997" t="s">
        <v>186</v>
      </c>
      <c r="DW125" s="997"/>
      <c r="DX125" s="997"/>
      <c r="DY125" s="997"/>
      <c r="DZ125" s="998"/>
    </row>
    <row r="126" spans="1:130" s="226" customFormat="1" ht="26.25" customHeight="1" thickBot="1" x14ac:dyDescent="0.25">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477</v>
      </c>
      <c r="AB126" s="1024"/>
      <c r="AC126" s="1024"/>
      <c r="AD126" s="1024"/>
      <c r="AE126" s="1025"/>
      <c r="AF126" s="1026" t="s">
        <v>492</v>
      </c>
      <c r="AG126" s="1024"/>
      <c r="AH126" s="1024"/>
      <c r="AI126" s="1024"/>
      <c r="AJ126" s="1025"/>
      <c r="AK126" s="1026" t="s">
        <v>476</v>
      </c>
      <c r="AL126" s="1024"/>
      <c r="AM126" s="1024"/>
      <c r="AN126" s="1024"/>
      <c r="AO126" s="1025"/>
      <c r="AP126" s="1027" t="s">
        <v>490</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505</v>
      </c>
      <c r="CQ126" s="988"/>
      <c r="CR126" s="988"/>
      <c r="CS126" s="988"/>
      <c r="CT126" s="988"/>
      <c r="CU126" s="988"/>
      <c r="CV126" s="988"/>
      <c r="CW126" s="988"/>
      <c r="CX126" s="988"/>
      <c r="CY126" s="988"/>
      <c r="CZ126" s="988"/>
      <c r="DA126" s="988"/>
      <c r="DB126" s="988"/>
      <c r="DC126" s="988"/>
      <c r="DD126" s="988"/>
      <c r="DE126" s="988"/>
      <c r="DF126" s="989"/>
      <c r="DG126" s="990" t="s">
        <v>475</v>
      </c>
      <c r="DH126" s="991"/>
      <c r="DI126" s="991"/>
      <c r="DJ126" s="991"/>
      <c r="DK126" s="991"/>
      <c r="DL126" s="991" t="s">
        <v>186</v>
      </c>
      <c r="DM126" s="991"/>
      <c r="DN126" s="991"/>
      <c r="DO126" s="991"/>
      <c r="DP126" s="991"/>
      <c r="DQ126" s="991" t="s">
        <v>186</v>
      </c>
      <c r="DR126" s="991"/>
      <c r="DS126" s="991"/>
      <c r="DT126" s="991"/>
      <c r="DU126" s="991"/>
      <c r="DV126" s="992" t="s">
        <v>186</v>
      </c>
      <c r="DW126" s="992"/>
      <c r="DX126" s="992"/>
      <c r="DY126" s="992"/>
      <c r="DZ126" s="993"/>
    </row>
    <row r="127" spans="1:130" s="226" customFormat="1" ht="26.25" customHeight="1" x14ac:dyDescent="0.2">
      <c r="A127" s="1123"/>
      <c r="B127" s="1016"/>
      <c r="C127" s="1038" t="s">
        <v>506</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492</v>
      </c>
      <c r="AB127" s="1024"/>
      <c r="AC127" s="1024"/>
      <c r="AD127" s="1024"/>
      <c r="AE127" s="1025"/>
      <c r="AF127" s="1026" t="s">
        <v>485</v>
      </c>
      <c r="AG127" s="1024"/>
      <c r="AH127" s="1024"/>
      <c r="AI127" s="1024"/>
      <c r="AJ127" s="1025"/>
      <c r="AK127" s="1026" t="s">
        <v>186</v>
      </c>
      <c r="AL127" s="1024"/>
      <c r="AM127" s="1024"/>
      <c r="AN127" s="1024"/>
      <c r="AO127" s="1025"/>
      <c r="AP127" s="1027" t="s">
        <v>477</v>
      </c>
      <c r="AQ127" s="1028"/>
      <c r="AR127" s="1028"/>
      <c r="AS127" s="1028"/>
      <c r="AT127" s="1029"/>
      <c r="AU127" s="228"/>
      <c r="AV127" s="228"/>
      <c r="AW127" s="228"/>
      <c r="AX127" s="1096" t="s">
        <v>507</v>
      </c>
      <c r="AY127" s="1097"/>
      <c r="AZ127" s="1097"/>
      <c r="BA127" s="1097"/>
      <c r="BB127" s="1097"/>
      <c r="BC127" s="1097"/>
      <c r="BD127" s="1097"/>
      <c r="BE127" s="1098"/>
      <c r="BF127" s="1099" t="s">
        <v>508</v>
      </c>
      <c r="BG127" s="1097"/>
      <c r="BH127" s="1097"/>
      <c r="BI127" s="1097"/>
      <c r="BJ127" s="1097"/>
      <c r="BK127" s="1097"/>
      <c r="BL127" s="1098"/>
      <c r="BM127" s="1099" t="s">
        <v>509</v>
      </c>
      <c r="BN127" s="1097"/>
      <c r="BO127" s="1097"/>
      <c r="BP127" s="1097"/>
      <c r="BQ127" s="1097"/>
      <c r="BR127" s="1097"/>
      <c r="BS127" s="1098"/>
      <c r="BT127" s="1099" t="s">
        <v>510</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511</v>
      </c>
      <c r="CQ127" s="988"/>
      <c r="CR127" s="988"/>
      <c r="CS127" s="988"/>
      <c r="CT127" s="988"/>
      <c r="CU127" s="988"/>
      <c r="CV127" s="988"/>
      <c r="CW127" s="988"/>
      <c r="CX127" s="988"/>
      <c r="CY127" s="988"/>
      <c r="CZ127" s="988"/>
      <c r="DA127" s="988"/>
      <c r="DB127" s="988"/>
      <c r="DC127" s="988"/>
      <c r="DD127" s="988"/>
      <c r="DE127" s="988"/>
      <c r="DF127" s="989"/>
      <c r="DG127" s="990" t="s">
        <v>488</v>
      </c>
      <c r="DH127" s="991"/>
      <c r="DI127" s="991"/>
      <c r="DJ127" s="991"/>
      <c r="DK127" s="991"/>
      <c r="DL127" s="991" t="s">
        <v>501</v>
      </c>
      <c r="DM127" s="991"/>
      <c r="DN127" s="991"/>
      <c r="DO127" s="991"/>
      <c r="DP127" s="991"/>
      <c r="DQ127" s="991" t="s">
        <v>475</v>
      </c>
      <c r="DR127" s="991"/>
      <c r="DS127" s="991"/>
      <c r="DT127" s="991"/>
      <c r="DU127" s="991"/>
      <c r="DV127" s="992" t="s">
        <v>492</v>
      </c>
      <c r="DW127" s="992"/>
      <c r="DX127" s="992"/>
      <c r="DY127" s="992"/>
      <c r="DZ127" s="993"/>
    </row>
    <row r="128" spans="1:130" s="226" customFormat="1" ht="26.25" customHeight="1" thickBot="1" x14ac:dyDescent="0.25">
      <c r="A128" s="1106" t="s">
        <v>512</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513</v>
      </c>
      <c r="X128" s="1108"/>
      <c r="Y128" s="1108"/>
      <c r="Z128" s="1109"/>
      <c r="AA128" s="1110" t="s">
        <v>186</v>
      </c>
      <c r="AB128" s="1111"/>
      <c r="AC128" s="1111"/>
      <c r="AD128" s="1111"/>
      <c r="AE128" s="1112"/>
      <c r="AF128" s="1113" t="s">
        <v>488</v>
      </c>
      <c r="AG128" s="1111"/>
      <c r="AH128" s="1111"/>
      <c r="AI128" s="1111"/>
      <c r="AJ128" s="1112"/>
      <c r="AK128" s="1113" t="s">
        <v>488</v>
      </c>
      <c r="AL128" s="1111"/>
      <c r="AM128" s="1111"/>
      <c r="AN128" s="1111"/>
      <c r="AO128" s="1112"/>
      <c r="AP128" s="1114"/>
      <c r="AQ128" s="1115"/>
      <c r="AR128" s="1115"/>
      <c r="AS128" s="1115"/>
      <c r="AT128" s="1116"/>
      <c r="AU128" s="228"/>
      <c r="AV128" s="228"/>
      <c r="AW128" s="228"/>
      <c r="AX128" s="961" t="s">
        <v>514</v>
      </c>
      <c r="AY128" s="962"/>
      <c r="AZ128" s="962"/>
      <c r="BA128" s="962"/>
      <c r="BB128" s="962"/>
      <c r="BC128" s="962"/>
      <c r="BD128" s="962"/>
      <c r="BE128" s="963"/>
      <c r="BF128" s="1117" t="s">
        <v>186</v>
      </c>
      <c r="BG128" s="1118"/>
      <c r="BH128" s="1118"/>
      <c r="BI128" s="1118"/>
      <c r="BJ128" s="1118"/>
      <c r="BK128" s="1118"/>
      <c r="BL128" s="1119"/>
      <c r="BM128" s="1117">
        <v>14.29</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515</v>
      </c>
      <c r="CQ128" s="791"/>
      <c r="CR128" s="791"/>
      <c r="CS128" s="791"/>
      <c r="CT128" s="791"/>
      <c r="CU128" s="791"/>
      <c r="CV128" s="791"/>
      <c r="CW128" s="791"/>
      <c r="CX128" s="791"/>
      <c r="CY128" s="791"/>
      <c r="CZ128" s="791"/>
      <c r="DA128" s="791"/>
      <c r="DB128" s="791"/>
      <c r="DC128" s="791"/>
      <c r="DD128" s="791"/>
      <c r="DE128" s="791"/>
      <c r="DF128" s="1101"/>
      <c r="DG128" s="1102" t="s">
        <v>186</v>
      </c>
      <c r="DH128" s="1103"/>
      <c r="DI128" s="1103"/>
      <c r="DJ128" s="1103"/>
      <c r="DK128" s="1103"/>
      <c r="DL128" s="1103" t="s">
        <v>490</v>
      </c>
      <c r="DM128" s="1103"/>
      <c r="DN128" s="1103"/>
      <c r="DO128" s="1103"/>
      <c r="DP128" s="1103"/>
      <c r="DQ128" s="1103" t="s">
        <v>492</v>
      </c>
      <c r="DR128" s="1103"/>
      <c r="DS128" s="1103"/>
      <c r="DT128" s="1103"/>
      <c r="DU128" s="1103"/>
      <c r="DV128" s="1104" t="s">
        <v>485</v>
      </c>
      <c r="DW128" s="1104"/>
      <c r="DX128" s="1104"/>
      <c r="DY128" s="1104"/>
      <c r="DZ128" s="1105"/>
    </row>
    <row r="129" spans="1:131" s="226" customFormat="1" ht="26.25" customHeight="1" x14ac:dyDescent="0.2">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516</v>
      </c>
      <c r="X129" s="1136"/>
      <c r="Y129" s="1136"/>
      <c r="Z129" s="1137"/>
      <c r="AA129" s="1023">
        <v>5749268</v>
      </c>
      <c r="AB129" s="1024"/>
      <c r="AC129" s="1024"/>
      <c r="AD129" s="1024"/>
      <c r="AE129" s="1025"/>
      <c r="AF129" s="1026">
        <v>5930262</v>
      </c>
      <c r="AG129" s="1024"/>
      <c r="AH129" s="1024"/>
      <c r="AI129" s="1024"/>
      <c r="AJ129" s="1025"/>
      <c r="AK129" s="1026">
        <v>6348885</v>
      </c>
      <c r="AL129" s="1024"/>
      <c r="AM129" s="1024"/>
      <c r="AN129" s="1024"/>
      <c r="AO129" s="1025"/>
      <c r="AP129" s="1138"/>
      <c r="AQ129" s="1139"/>
      <c r="AR129" s="1139"/>
      <c r="AS129" s="1139"/>
      <c r="AT129" s="1140"/>
      <c r="AU129" s="229"/>
      <c r="AV129" s="229"/>
      <c r="AW129" s="229"/>
      <c r="AX129" s="1130" t="s">
        <v>517</v>
      </c>
      <c r="AY129" s="988"/>
      <c r="AZ129" s="988"/>
      <c r="BA129" s="988"/>
      <c r="BB129" s="988"/>
      <c r="BC129" s="988"/>
      <c r="BD129" s="988"/>
      <c r="BE129" s="989"/>
      <c r="BF129" s="1131" t="s">
        <v>500</v>
      </c>
      <c r="BG129" s="1132"/>
      <c r="BH129" s="1132"/>
      <c r="BI129" s="1132"/>
      <c r="BJ129" s="1132"/>
      <c r="BK129" s="1132"/>
      <c r="BL129" s="1133"/>
      <c r="BM129" s="1131">
        <v>19.29</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518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519</v>
      </c>
      <c r="X130" s="1136"/>
      <c r="Y130" s="1136"/>
      <c r="Z130" s="1137"/>
      <c r="AA130" s="1023">
        <v>657693</v>
      </c>
      <c r="AB130" s="1024"/>
      <c r="AC130" s="1024"/>
      <c r="AD130" s="1024"/>
      <c r="AE130" s="1025"/>
      <c r="AF130" s="1026">
        <v>674079</v>
      </c>
      <c r="AG130" s="1024"/>
      <c r="AH130" s="1024"/>
      <c r="AI130" s="1024"/>
      <c r="AJ130" s="1025"/>
      <c r="AK130" s="1026">
        <v>675553</v>
      </c>
      <c r="AL130" s="1024"/>
      <c r="AM130" s="1024"/>
      <c r="AN130" s="1024"/>
      <c r="AO130" s="1025"/>
      <c r="AP130" s="1138"/>
      <c r="AQ130" s="1139"/>
      <c r="AR130" s="1139"/>
      <c r="AS130" s="1139"/>
      <c r="AT130" s="1140"/>
      <c r="AU130" s="229"/>
      <c r="AV130" s="229"/>
      <c r="AW130" s="229"/>
      <c r="AX130" s="1130" t="s">
        <v>520</v>
      </c>
      <c r="AY130" s="988"/>
      <c r="AZ130" s="988"/>
      <c r="BA130" s="988"/>
      <c r="BB130" s="988"/>
      <c r="BC130" s="988"/>
      <c r="BD130" s="988"/>
      <c r="BE130" s="989"/>
      <c r="BF130" s="1166">
        <v>4.8</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521</v>
      </c>
      <c r="X131" s="1173"/>
      <c r="Y131" s="1173"/>
      <c r="Z131" s="1174"/>
      <c r="AA131" s="1069">
        <v>5091575</v>
      </c>
      <c r="AB131" s="1051"/>
      <c r="AC131" s="1051"/>
      <c r="AD131" s="1051"/>
      <c r="AE131" s="1052"/>
      <c r="AF131" s="1050">
        <v>5256183</v>
      </c>
      <c r="AG131" s="1051"/>
      <c r="AH131" s="1051"/>
      <c r="AI131" s="1051"/>
      <c r="AJ131" s="1052"/>
      <c r="AK131" s="1050">
        <v>5673332</v>
      </c>
      <c r="AL131" s="1051"/>
      <c r="AM131" s="1051"/>
      <c r="AN131" s="1051"/>
      <c r="AO131" s="1052"/>
      <c r="AP131" s="1175"/>
      <c r="AQ131" s="1176"/>
      <c r="AR131" s="1176"/>
      <c r="AS131" s="1176"/>
      <c r="AT131" s="1177"/>
      <c r="AU131" s="229"/>
      <c r="AV131" s="229"/>
      <c r="AW131" s="229"/>
      <c r="AX131" s="1148" t="s">
        <v>522</v>
      </c>
      <c r="AY131" s="791"/>
      <c r="AZ131" s="791"/>
      <c r="BA131" s="791"/>
      <c r="BB131" s="791"/>
      <c r="BC131" s="791"/>
      <c r="BD131" s="791"/>
      <c r="BE131" s="1101"/>
      <c r="BF131" s="1149">
        <v>5.8</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523</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524</v>
      </c>
      <c r="W132" s="1159"/>
      <c r="X132" s="1159"/>
      <c r="Y132" s="1159"/>
      <c r="Z132" s="1160"/>
      <c r="AA132" s="1161">
        <v>5.4940367180000003</v>
      </c>
      <c r="AB132" s="1162"/>
      <c r="AC132" s="1162"/>
      <c r="AD132" s="1162"/>
      <c r="AE132" s="1163"/>
      <c r="AF132" s="1164">
        <v>4.3256104290000001</v>
      </c>
      <c r="AG132" s="1162"/>
      <c r="AH132" s="1162"/>
      <c r="AI132" s="1162"/>
      <c r="AJ132" s="1163"/>
      <c r="AK132" s="1164">
        <v>4.6402889869999999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525</v>
      </c>
      <c r="W133" s="1142"/>
      <c r="X133" s="1142"/>
      <c r="Y133" s="1142"/>
      <c r="Z133" s="1143"/>
      <c r="AA133" s="1144">
        <v>6.1</v>
      </c>
      <c r="AB133" s="1145"/>
      <c r="AC133" s="1145"/>
      <c r="AD133" s="1145"/>
      <c r="AE133" s="1146"/>
      <c r="AF133" s="1144">
        <v>5.3</v>
      </c>
      <c r="AG133" s="1145"/>
      <c r="AH133" s="1145"/>
      <c r="AI133" s="1145"/>
      <c r="AJ133" s="1146"/>
      <c r="AK133" s="1144">
        <v>4.8</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pNGuKSjdxpZNNmM50Dr3mY8LLb4fZfj+UejlwlmJPS1Bu9sXqS4SzlYy99+hIP4gShefdK8FQpV3jbA5OHJw==" saltValue="8dQeLSGRSg4a0ptOYo+D2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bVvVjgQjQMXXAwggHGvkA7A2imACadcg4y1HWlh8DlEw3L5ii/MSObMuK3eYIT5Q4Kzh8RufFmnOQAKLvVgaQ==" saltValue="dvhzXAkvL8WniIaxJm6A7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526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sE2eWCJz82kIyvVUUJV6d8cVC696t9URSQOFzOZZ4IxklV0H06IJ0Rjdu2b+9MmYr+J9QscQfOXFJf2pcp7y3A==" saltValue="3EmPjkIz3d/py+eHnHrWE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529</v>
      </c>
      <c r="AP7" s="268"/>
      <c r="AQ7" s="269" t="s">
        <v>530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531</v>
      </c>
      <c r="AQ8" s="275" t="s">
        <v>532</v>
      </c>
      <c r="AR8" s="276" t="s">
        <v>533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534</v>
      </c>
      <c r="AL9" s="1182"/>
      <c r="AM9" s="1182"/>
      <c r="AN9" s="1183"/>
      <c r="AO9" s="277">
        <v>1892191</v>
      </c>
      <c r="AP9" s="277">
        <v>67139</v>
      </c>
      <c r="AQ9" s="278">
        <v>65075</v>
      </c>
      <c r="AR9" s="279">
        <v>3.2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535</v>
      </c>
      <c r="AL10" s="1182"/>
      <c r="AM10" s="1182"/>
      <c r="AN10" s="1183"/>
      <c r="AO10" s="280">
        <v>2317</v>
      </c>
      <c r="AP10" s="280">
        <v>82</v>
      </c>
      <c r="AQ10" s="281">
        <v>8175</v>
      </c>
      <c r="AR10" s="282">
        <v>-99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536</v>
      </c>
      <c r="AL11" s="1182"/>
      <c r="AM11" s="1182"/>
      <c r="AN11" s="1183"/>
      <c r="AO11" s="280" t="s">
        <v>537</v>
      </c>
      <c r="AP11" s="280" t="s">
        <v>537</v>
      </c>
      <c r="AQ11" s="281">
        <v>364</v>
      </c>
      <c r="AR11" s="282" t="s">
        <v>537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538</v>
      </c>
      <c r="AL12" s="1182"/>
      <c r="AM12" s="1182"/>
      <c r="AN12" s="1183"/>
      <c r="AO12" s="280" t="s">
        <v>537</v>
      </c>
      <c r="AP12" s="280" t="s">
        <v>537</v>
      </c>
      <c r="AQ12" s="281">
        <v>18</v>
      </c>
      <c r="AR12" s="282" t="s">
        <v>537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539</v>
      </c>
      <c r="AL13" s="1182"/>
      <c r="AM13" s="1182"/>
      <c r="AN13" s="1183"/>
      <c r="AO13" s="280">
        <v>107245</v>
      </c>
      <c r="AP13" s="280">
        <v>3805</v>
      </c>
      <c r="AQ13" s="281">
        <v>2565</v>
      </c>
      <c r="AR13" s="282">
        <v>48.3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540</v>
      </c>
      <c r="AL14" s="1182"/>
      <c r="AM14" s="1182"/>
      <c r="AN14" s="1183"/>
      <c r="AO14" s="280">
        <v>8499</v>
      </c>
      <c r="AP14" s="280">
        <v>302</v>
      </c>
      <c r="AQ14" s="281">
        <v>1231</v>
      </c>
      <c r="AR14" s="282">
        <v>-75.5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541</v>
      </c>
      <c r="AL15" s="1185"/>
      <c r="AM15" s="1185"/>
      <c r="AN15" s="1186"/>
      <c r="AO15" s="280">
        <v>-112815</v>
      </c>
      <c r="AP15" s="280">
        <v>-4003</v>
      </c>
      <c r="AQ15" s="281">
        <v>-4456</v>
      </c>
      <c r="AR15" s="282">
        <v>-10.199999999999999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192</v>
      </c>
      <c r="AL16" s="1185"/>
      <c r="AM16" s="1185"/>
      <c r="AN16" s="1186"/>
      <c r="AO16" s="280">
        <v>1897437</v>
      </c>
      <c r="AP16" s="280">
        <v>67326</v>
      </c>
      <c r="AQ16" s="281">
        <v>72972</v>
      </c>
      <c r="AR16" s="282">
        <v>-7.7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543</v>
      </c>
      <c r="AP20" s="289" t="s">
        <v>544</v>
      </c>
      <c r="AQ20" s="290" t="s">
        <v>545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546</v>
      </c>
      <c r="AL21" s="1188"/>
      <c r="AM21" s="1188"/>
      <c r="AN21" s="1189"/>
      <c r="AO21" s="293">
        <v>7.03</v>
      </c>
      <c r="AP21" s="294">
        <v>6.56</v>
      </c>
      <c r="AQ21" s="295">
        <v>0.47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547</v>
      </c>
      <c r="AL22" s="1188"/>
      <c r="AM22" s="1188"/>
      <c r="AN22" s="1189"/>
      <c r="AO22" s="298">
        <v>97</v>
      </c>
      <c r="AP22" s="299">
        <v>97.1</v>
      </c>
      <c r="AQ22" s="300">
        <v>-0.1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548</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549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529</v>
      </c>
      <c r="AP30" s="268"/>
      <c r="AQ30" s="269" t="s">
        <v>530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531</v>
      </c>
      <c r="AQ31" s="275" t="s">
        <v>532</v>
      </c>
      <c r="AR31" s="276" t="s">
        <v>533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551</v>
      </c>
      <c r="AL32" s="1196"/>
      <c r="AM32" s="1196"/>
      <c r="AN32" s="1197"/>
      <c r="AO32" s="308">
        <v>653364</v>
      </c>
      <c r="AP32" s="308">
        <v>23183</v>
      </c>
      <c r="AQ32" s="309">
        <v>32092</v>
      </c>
      <c r="AR32" s="310">
        <v>-27.8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552</v>
      </c>
      <c r="AL33" s="1196"/>
      <c r="AM33" s="1196"/>
      <c r="AN33" s="1197"/>
      <c r="AO33" s="308" t="s">
        <v>537</v>
      </c>
      <c r="AP33" s="308" t="s">
        <v>537</v>
      </c>
      <c r="AQ33" s="309" t="s">
        <v>537</v>
      </c>
      <c r="AR33" s="310" t="s">
        <v>537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553</v>
      </c>
      <c r="AL34" s="1196"/>
      <c r="AM34" s="1196"/>
      <c r="AN34" s="1197"/>
      <c r="AO34" s="308" t="s">
        <v>537</v>
      </c>
      <c r="AP34" s="308" t="s">
        <v>537</v>
      </c>
      <c r="AQ34" s="309" t="s">
        <v>537</v>
      </c>
      <c r="AR34" s="310" t="s">
        <v>537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554</v>
      </c>
      <c r="AL35" s="1196"/>
      <c r="AM35" s="1196"/>
      <c r="AN35" s="1197"/>
      <c r="AO35" s="308">
        <v>285448</v>
      </c>
      <c r="AP35" s="308">
        <v>10128</v>
      </c>
      <c r="AQ35" s="309">
        <v>8882</v>
      </c>
      <c r="AR35" s="310">
        <v>14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555</v>
      </c>
      <c r="AL36" s="1196"/>
      <c r="AM36" s="1196"/>
      <c r="AN36" s="1197"/>
      <c r="AO36" s="308" t="s">
        <v>537</v>
      </c>
      <c r="AP36" s="308" t="s">
        <v>537</v>
      </c>
      <c r="AQ36" s="309">
        <v>1893</v>
      </c>
      <c r="AR36" s="310" t="s">
        <v>537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556</v>
      </c>
      <c r="AL37" s="1196"/>
      <c r="AM37" s="1196"/>
      <c r="AN37" s="1197"/>
      <c r="AO37" s="308" t="s">
        <v>537</v>
      </c>
      <c r="AP37" s="308" t="s">
        <v>537</v>
      </c>
      <c r="AQ37" s="309">
        <v>971</v>
      </c>
      <c r="AR37" s="310" t="s">
        <v>537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557</v>
      </c>
      <c r="AL38" s="1199"/>
      <c r="AM38" s="1199"/>
      <c r="AN38" s="1200"/>
      <c r="AO38" s="311" t="s">
        <v>537</v>
      </c>
      <c r="AP38" s="311" t="s">
        <v>537</v>
      </c>
      <c r="AQ38" s="312">
        <v>0</v>
      </c>
      <c r="AR38" s="300" t="s">
        <v>537</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558</v>
      </c>
      <c r="AL39" s="1199"/>
      <c r="AM39" s="1199"/>
      <c r="AN39" s="1200"/>
      <c r="AO39" s="308" t="s">
        <v>537</v>
      </c>
      <c r="AP39" s="308" t="s">
        <v>537</v>
      </c>
      <c r="AQ39" s="309">
        <v>-3104</v>
      </c>
      <c r="AR39" s="310" t="s">
        <v>537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559</v>
      </c>
      <c r="AL40" s="1196"/>
      <c r="AM40" s="1196"/>
      <c r="AN40" s="1197"/>
      <c r="AO40" s="308">
        <v>-675553</v>
      </c>
      <c r="AP40" s="308">
        <v>-23970</v>
      </c>
      <c r="AQ40" s="309">
        <v>-27365</v>
      </c>
      <c r="AR40" s="310">
        <v>-12.4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304</v>
      </c>
      <c r="AL41" s="1202"/>
      <c r="AM41" s="1202"/>
      <c r="AN41" s="1203"/>
      <c r="AO41" s="308">
        <v>263259</v>
      </c>
      <c r="AP41" s="308">
        <v>9341</v>
      </c>
      <c r="AQ41" s="309">
        <v>13369</v>
      </c>
      <c r="AR41" s="310">
        <v>-30.1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561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529</v>
      </c>
      <c r="AN49" s="1192" t="s">
        <v>563</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564</v>
      </c>
      <c r="AO50" s="325" t="s">
        <v>565</v>
      </c>
      <c r="AP50" s="326" t="s">
        <v>566</v>
      </c>
      <c r="AQ50" s="327" t="s">
        <v>567</v>
      </c>
      <c r="AR50" s="328" t="s">
        <v>568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569</v>
      </c>
      <c r="AL51" s="321"/>
      <c r="AM51" s="329">
        <v>531435</v>
      </c>
      <c r="AN51" s="330">
        <v>18397</v>
      </c>
      <c r="AO51" s="331">
        <v>77.099999999999994</v>
      </c>
      <c r="AP51" s="332">
        <v>52191</v>
      </c>
      <c r="AQ51" s="333">
        <v>9.3000000000000007</v>
      </c>
      <c r="AR51" s="334">
        <v>67.8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570</v>
      </c>
      <c r="AM52" s="337">
        <v>364307</v>
      </c>
      <c r="AN52" s="338">
        <v>12611</v>
      </c>
      <c r="AO52" s="339">
        <v>72.2</v>
      </c>
      <c r="AP52" s="340">
        <v>24843</v>
      </c>
      <c r="AQ52" s="341">
        <v>-0.4</v>
      </c>
      <c r="AR52" s="342">
        <v>72.599999999999994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571</v>
      </c>
      <c r="AL53" s="321"/>
      <c r="AM53" s="329">
        <v>333536</v>
      </c>
      <c r="AN53" s="330">
        <v>11584</v>
      </c>
      <c r="AO53" s="331">
        <v>-37</v>
      </c>
      <c r="AP53" s="332">
        <v>47387</v>
      </c>
      <c r="AQ53" s="333">
        <v>-9.1999999999999993</v>
      </c>
      <c r="AR53" s="334">
        <v>-27.8</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570</v>
      </c>
      <c r="AM54" s="337">
        <v>283216</v>
      </c>
      <c r="AN54" s="338">
        <v>9837</v>
      </c>
      <c r="AO54" s="339">
        <v>-22</v>
      </c>
      <c r="AP54" s="340">
        <v>24928</v>
      </c>
      <c r="AQ54" s="341">
        <v>0.3</v>
      </c>
      <c r="AR54" s="342">
        <v>-22.3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572</v>
      </c>
      <c r="AL55" s="321"/>
      <c r="AM55" s="329">
        <v>1377876</v>
      </c>
      <c r="AN55" s="330">
        <v>48267</v>
      </c>
      <c r="AO55" s="331">
        <v>316.7</v>
      </c>
      <c r="AP55" s="332">
        <v>51264</v>
      </c>
      <c r="AQ55" s="333">
        <v>8.1999999999999993</v>
      </c>
      <c r="AR55" s="334">
        <v>308.5</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570</v>
      </c>
      <c r="AM56" s="337">
        <v>918524</v>
      </c>
      <c r="AN56" s="338">
        <v>32176</v>
      </c>
      <c r="AO56" s="339">
        <v>227.1</v>
      </c>
      <c r="AP56" s="340">
        <v>26040</v>
      </c>
      <c r="AQ56" s="341">
        <v>4.5</v>
      </c>
      <c r="AR56" s="342">
        <v>222.6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573</v>
      </c>
      <c r="AL57" s="321"/>
      <c r="AM57" s="329">
        <v>447644</v>
      </c>
      <c r="AN57" s="330">
        <v>15806</v>
      </c>
      <c r="AO57" s="331">
        <v>-67.3</v>
      </c>
      <c r="AP57" s="332">
        <v>52068</v>
      </c>
      <c r="AQ57" s="333">
        <v>1.6</v>
      </c>
      <c r="AR57" s="334">
        <v>-68.900000000000006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570</v>
      </c>
      <c r="AM58" s="337">
        <v>381285</v>
      </c>
      <c r="AN58" s="338">
        <v>13463</v>
      </c>
      <c r="AO58" s="339">
        <v>-58.2</v>
      </c>
      <c r="AP58" s="340">
        <v>26936</v>
      </c>
      <c r="AQ58" s="341">
        <v>3.4</v>
      </c>
      <c r="AR58" s="342">
        <v>-61.6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574</v>
      </c>
      <c r="AL59" s="321"/>
      <c r="AM59" s="329">
        <v>301965</v>
      </c>
      <c r="AN59" s="330">
        <v>10714</v>
      </c>
      <c r="AO59" s="331">
        <v>-32.200000000000003</v>
      </c>
      <c r="AP59" s="332">
        <v>47161</v>
      </c>
      <c r="AQ59" s="333">
        <v>-9.4</v>
      </c>
      <c r="AR59" s="334">
        <v>-22.8</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570</v>
      </c>
      <c r="AM60" s="337">
        <v>225683</v>
      </c>
      <c r="AN60" s="338">
        <v>8008</v>
      </c>
      <c r="AO60" s="339">
        <v>-40.5</v>
      </c>
      <c r="AP60" s="340">
        <v>24595</v>
      </c>
      <c r="AQ60" s="341">
        <v>-8.6999999999999993</v>
      </c>
      <c r="AR60" s="342">
        <v>-31.8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575</v>
      </c>
      <c r="AL61" s="343"/>
      <c r="AM61" s="344">
        <v>598491</v>
      </c>
      <c r="AN61" s="345">
        <v>20954</v>
      </c>
      <c r="AO61" s="346">
        <v>51.5</v>
      </c>
      <c r="AP61" s="347">
        <v>50014</v>
      </c>
      <c r="AQ61" s="348">
        <v>0.1</v>
      </c>
      <c r="AR61" s="334">
        <v>51.4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570</v>
      </c>
      <c r="AM62" s="337">
        <v>434603</v>
      </c>
      <c r="AN62" s="338">
        <v>15219</v>
      </c>
      <c r="AO62" s="339">
        <v>35.700000000000003</v>
      </c>
      <c r="AP62" s="340">
        <v>25468</v>
      </c>
      <c r="AQ62" s="341">
        <v>-0.2</v>
      </c>
      <c r="AR62" s="342">
        <v>35.9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ExktvyFon3K7O0o3H9XAaax6Fgc2p0Giy7nUVkjPOzLNi4mSGXB+h4jr19No3bYiFKJJJyuooevW7ApX4aCSaQ==" saltValue="FlOL4lZna2RKVU8yDAgv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577</v>
      </c>
    </row>
    <row r="120" spans="125:125" ht="13.5" hidden="1" customHeight="1" x14ac:dyDescent="0.2"/>
    <row r="121" spans="125:125" ht="13.5" hidden="1" customHeight="1" x14ac:dyDescent="0.2">
      <c r="DU121" s="255"/>
    </row>
  </sheetData>
  <sheetProtection algorithmName="SHA-512" hashValue="u+kcAFw5vRVnF92Ji9x5HCpZN8+vT9LSwdRQ55B8+BfrtB7x8uftlncYpQSd4hktYbgUxxbIyr3DpUCG96l/5w==" saltValue="j+Fr9zKLVLmYShaNeMX5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578</v>
      </c>
    </row>
  </sheetData>
  <sheetProtection algorithmName="SHA-512" hashValue="F89I0XyuuHB8rmlKNf8IBGIkdyz25BneFLk1p1qUtIjR225fXTc1/r5nfafxVXqVWAVXk5twrlQvvBivPm9t/g==" saltValue="U01Qfgbl6wwxfPa/2CuY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2">
      <c r="B47" s="10"/>
      <c r="C47" s="1204" t="s">
        <v>3</v>
      </c>
      <c r="D47" s="1204"/>
      <c r="E47" s="1205"/>
      <c r="F47" s="11">
        <v>13.97</v>
      </c>
      <c r="G47" s="12">
        <v>15.24</v>
      </c>
      <c r="H47" s="12">
        <v>16.21</v>
      </c>
      <c r="I47" s="12">
        <v>14.06</v>
      </c>
      <c r="J47" s="13">
        <v>14.84</v>
      </c>
    </row>
    <row r="48" spans="2:10" ht="57.75" customHeight="1" x14ac:dyDescent="0.2">
      <c r="B48" s="14"/>
      <c r="C48" s="1206" t="s">
        <v>4</v>
      </c>
      <c r="D48" s="1206"/>
      <c r="E48" s="1207"/>
      <c r="F48" s="15">
        <v>4.57</v>
      </c>
      <c r="G48" s="16">
        <v>4.37</v>
      </c>
      <c r="H48" s="16">
        <v>4.91</v>
      </c>
      <c r="I48" s="16">
        <v>6.6</v>
      </c>
      <c r="J48" s="17">
        <v>8.23</v>
      </c>
    </row>
    <row r="49" spans="2:10" ht="57.75" customHeight="1" thickBot="1" x14ac:dyDescent="0.25">
      <c r="B49" s="18"/>
      <c r="C49" s="1208" t="s">
        <v>5</v>
      </c>
      <c r="D49" s="1208"/>
      <c r="E49" s="1209"/>
      <c r="F49" s="19">
        <v>7.07</v>
      </c>
      <c r="G49" s="20">
        <v>0.61</v>
      </c>
      <c r="H49" s="20">
        <v>1.56</v>
      </c>
      <c r="I49" s="20">
        <v>0.18</v>
      </c>
      <c r="J49" s="21">
        <v>3.77</v>
      </c>
    </row>
    <row r="50" spans="2:10" ht="13.2" x14ac:dyDescent="0.2"/>
  </sheetData>
  <sheetProtection algorithmName="SHA-512" hashValue="5ptMR0QvatzbbADScfKlpOWK+jCuFaIk29x83EGEo6PevznyvG5bMZEwd4ULeYscOvuQDfoExJfaTKYUajv6Pg==" saltValue="tyO1VMk8SbIp7pVe5lp+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経常経費分析表（経常収支比率の分析）</vt:lpstr>
      <vt:lpstr>財政比較分析表</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2023-09-29T03:39:21Z</cp:lastPrinted>
  <dcterms:created xsi:type="dcterms:W3CDTF">2023-02-20T04:55:27Z</dcterms:created>
  <dcterms:modified xsi:type="dcterms:W3CDTF">2023-10-05T02:45:08Z</dcterms:modified>
  <cp:category/>
</cp:coreProperties>
</file>