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23二宮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<sst xmlns="http://schemas.openxmlformats.org/spreadsheetml/2006/main" count="1181" uniqueCount="588">
  <si>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</si>
  <si>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</si>
  <si>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</si>
  <si>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</si>
  <si>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</si>
  <si>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</si>
  <si>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</si>
  <si>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</si>
  <si>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</si>
  <si>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</si>
  <si>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</si>
  <si>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</si>
  <si>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</si>
  <si>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</si>
  <si>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</si>
  <si>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</si>
  <si>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</si>
  <si>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</si>
  <si>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</si>
  <si>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</si>
  <si>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</si>
  <si>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</si>
  <si>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</si>
  <si>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</si>
  <si>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</si>
  <si>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</si>
  <si>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</si>
  <si>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</si>
  <si>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</si>
  <si>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</si>
  <si>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</si>
  <si>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</si>
  <si>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</si>
  <si>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</si>
  <si>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</si>
  <si>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</si>
  <si>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</si>
  <si>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</si>
  <si>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</si>
  <si>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</si>
  <si>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</si>
  <si>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</si>
  <si>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</si>
  <si>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</si>
  <si>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</si>
  <si>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</si>
  <si>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</si>
  <si>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</si>
  <si>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</si>
  <si>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</si>
  <si>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</si>
  <si>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</si>
  <si>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</si>
  <si>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</si>
  <si>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</si>
  <si>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</si>
  <si>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</si>
  <si>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</si>
  <si>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</si>
  <si>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</si>
  <si>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</si>
  <si>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</si>
  <si>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</si>
  <si>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</si>
  <si>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</si>
  <si>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</si>
  <si>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</si>
  <si>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</si>
  <si>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</si>
  <si>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</si>
  <si>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</si>
  <si>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</si>
  <si>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</si>
  <si>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</si>
  <si>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</si>
  <si>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</si>
  <si>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</si>
  <si>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</si>
  <si>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</si>
  <si>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</si>
  <si>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</si>
  <si>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</si>
  <si>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</si>
  <si>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</si>
  <si>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</si>
  <si>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</si>
  <si>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</si>
  <si>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</si>
  <si>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</si>
  <si>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</si>
  <si>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</si>
  <si>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</si>
  <si>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二宮町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</si>
  <si>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</si>
  <si>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</si>
  <si>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</si>
  <si>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</si>
  <si>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</si>
  <si>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</si>
  <si>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</si>
  <si>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</si>
  <si>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</si>
  <si>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</si>
  <si>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</si>
  <si>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</si>
  <si>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</si>
  <si>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</si>
  <si>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</si>
  <si>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</si>
  <si>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</si>
  <si>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</si>
  <si>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</si>
  <si>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</si>
  <si>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</si>
  <si>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</si>
  <si>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</si>
  <si>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</si>
  <si>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</si>
  <si>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</si>
  <si>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</si>
  <si>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</si>
  <si>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</si>
  <si>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</si>
  <si>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</si>
  <si>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</si>
  <si>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</si>
  <si>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</si>
  <si>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</si>
  <si>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</si>
  <si>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</si>
  <si>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</si>
  <si>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</si>
  <si>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</si>
  <si>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</si>
  <si>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</si>
  <si>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</si>
  <si>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</si>
  <si>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</si>
  <si>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</si>
  <si>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</si>
  <si>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</si>
  <si>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</si>
  <si>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</si>
  <si>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</si>
  <si>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</si>
  <si>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</si>
  <si>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</si>
  <si>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</si>
  <si>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</si>
  <si>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</si>
  <si>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</si>
  <si>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</si>
  <si>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</si>
  <si>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</si>
  <si>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</si>
  <si>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</si>
  <si>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</si>
  <si>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</si>
  <si>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</si>
  <si>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</si>
  <si>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</si>
  <si>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</si>
  <si>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</si>
  <si>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</si>
  <si>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</si>
  <si>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</si>
  <si>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</si>
  <si>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</si>
  <si>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</si>
  <si>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</si>
  <si>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</si>
  <si>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</si>
  <si>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</si>
  <si>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</si>
  <si>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</si>
  <si>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</si>
  <si>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</si>
  <si>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</si>
  <si>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</si>
  <si>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</si>
  <si>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</si>
  <si>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</si>
  <si>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</si>
  <si>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</si>
  <si>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</si>
  <si>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</si>
  <si>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</si>
  <si>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</si>
  <si>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</si>
  <si>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</si>
  <si>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</si>
  <si>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</si>
  <si>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</si>
  <si>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</si>
  <si>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</si>
  <si>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</si>
  <si>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</si>
  <si>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</si>
  <si>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</si>
  <si>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</si>
  <si>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</si>
  <si>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</si>
  <si>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</si>
  <si>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</si>
  <si>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</si>
  <si>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</si>
  <si>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</si>
  <si>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</si>
  <si>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</si>
  <si>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神奈川県二宮町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</si>
  <si>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</si>
  <si>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</si>
  <si>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</si>
  <si>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</si>
  <si>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</si>
  <si>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</si>
  <si>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</si>
  <si>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</si>
  <si>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</si>
  <si>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</si>
  <si>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</si>
  <si>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</si>
  <si>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</si>
  <si>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</si>
  <si>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</si>
  <si>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</si>
  <si>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</si>
  <si>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</si>
  <si>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</si>
  <si>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</si>
  <si>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</si>
  <si>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</si>
  <si>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</si>
  <si>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</si>
  <si>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</si>
  <si>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</si>
  <si>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</si>
  <si>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</si>
  <si>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</si>
  <si>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</si>
  <si>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</si>
  <si>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</si>
  <si>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</si>
  <si>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</si>
  <si>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</si>
  <si>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</si>
  <si>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</si>
  <si>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</si>
  <si>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</si>
  <si>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</si>
  <si>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</si>
  <si>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</si>
  <si>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</si>
  <si>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</si>
  <si>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</si>
  <si>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</si>
  <si>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</si>
  <si>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</si>
  <si>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</si>
  <si>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</si>
  <si>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</si>
  <si>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</si>
  <si>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</si>
  <si>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</si>
  <si>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</si>
  <si>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</si>
  <si>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</si>
  <si>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</si>
  <si>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</si>
  <si>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</si>
  <si>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</si>
  <si>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</si>
  <si>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</si>
  <si>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</si>
  <si>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</si>
  <si>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</si>
  <si>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</si>
  <si>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</si>
  <si>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</si>
  <si>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</si>
  <si>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</si>
  <si>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</si>
  <si>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</si>
  <si>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</si>
  <si>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</si>
  <si>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</si>
  <si>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</si>
  <si>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</si>
  <si>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</si>
  <si>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</si>
  <si>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</si>
  <si>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</si>
  <si>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</si>
  <si>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</si>
  <si>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</si>
  <si>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</si>
  <si>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</si>
  <si>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</si>
  <si>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</si>
  <si>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</si>
  <si>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</si>
  <si>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</si>
  <si>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</si>
  <si>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</si>
  <si>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</si>
  <si>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</si>
  <si>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</si>
  <si>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</si>
  <si>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</si>
  <si>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</si>
  <si>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</si>
  <si>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</si>
  <si>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</si>
  <si>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</si>
  <si>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</si>
  <si>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</si>
  <si>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</si>
  <si>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</si>
  <si>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</si>
  <si>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</si>
  <si>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</si>
  <si>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</si>
  <si>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</si>
  <si>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</si>
  <si>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</si>
  <si>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</si>
  <si>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</si>
  <si>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</si>
  <si>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</si>
  <si>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</si>
  <si>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</si>
  <si>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</si>
  <si>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</si>
  <si>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</si>
  <si>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</si>
  <si>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</si>
  <si>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</si>
  <si>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</si>
  <si>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</si>
  <si>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</si>
  <si>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</si>
  <si>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</si>
  <si>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</si>
  <si>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</si>
  <si>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</si>
  <si>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</si>
  <si>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</si>
  <si>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</si>
  <si>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</si>
  <si>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</si>
  <si>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</si>
  <si>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</si>
  <si>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</si>
  <si>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</si>
  <si>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</si>
  <si>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</si>
  <si>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</si>
  <si>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</si>
  <si>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</si>
  <si>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神奈川県二宮町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</si>
  <si>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</si>
  <si>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</si>
  <si>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</si>
  <si>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</si>
  <si>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</si>
  <si>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</si>
  <si>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</si>
  <si>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</si>
  <si>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</si>
  <si>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</si>
  <si>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</si>
  <si>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</si>
  <si>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</si>
  <si>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</si>
  <si>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</si>
  <si>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</si>
  <si>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</si>
  <si>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</si>
  <si>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</si>
  <si>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</si>
  <si>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</si>
  <si>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</si>
  <si>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</si>
  <si>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</si>
  <si>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</si>
  <si>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</si>
  <si>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</si>
  <si>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</si>
  <si>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</si>
  <si>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</si>
  <si>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</si>
  <si>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</si>
  <si>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</si>
  <si>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</si>
  <si>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</si>
  <si>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</si>
  <si>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</si>
  <si>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</si>
  <si>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</si>
  <si>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</si>
  <si>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</si>
  <si>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</si>
  <si>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</si>
  <si>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</si>
  <si>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</si>
  <si>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</si>
  <si>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</si>
  <si>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</si>
  <si>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</si>
  <si>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</si>
  <si>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</si>
  <si>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</si>
  <si>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</si>
  <si>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</si>
  <si>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</si>
  <si>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</si>
  <si>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</si>
  <si>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</si>
  <si>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</si>
  <si>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</si>
  <si>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</si>
  <si>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</si>
  <si>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</si>
  <si>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</si>
  <si>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</si>
  <si>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</si>
  <si>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</si>
  <si>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</si>
  <si>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</si>
  <si>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</si>
  <si>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</si>
  <si>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</si>
  <si>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</si>
  <si>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</si>
  <si>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</si>
  <si>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</si>
  <si>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</si>
  <si>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</si>
  <si>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</si>
  <si>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</si>
  <si>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</si>
  <si>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</si>
  <si>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</si>
  <si>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</si>
  <si>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</si>
  <si>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</si>
  <si>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</si>
  <si>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</si>
  <si>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</si>
  <si>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</si>
  <si>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</si>
  <si>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</si>
  <si>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</si>
  <si>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</si>
  <si>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</si>
  <si>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</si>
  <si>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</si>
  <si>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</si>
  <si>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</si>
  <si>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</si>
  <si>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</si>
  <si>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</si>
  <si>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</si>
  <si>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</si>
  <si>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</si>
  <si>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</si>
  <si>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</si>
  <si>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</si>
  <si>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</si>
  <si>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</si>
  <si>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</si>
  <si>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</si>
  <si>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</si>
  <si>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</si>
  <si>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</si>
  <si>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</si>
  <si>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</si>
  <si>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</si>
  <si>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</si>
  <si>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</si>
  <si>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</si>
  <si>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</si>
  <si>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</si>
  <si>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</si>
  <si>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</si>
  <si>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</si>
  <si>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</si>
  <si>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</si>
  <si>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</si>
  <si>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</si>
  <si>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</si>
  <si>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</si>
  <si>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</si>
  <si>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</si>
  <si>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</si>
  <si>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</si>
  <si>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</si>
  <si>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</si>
  <si>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</si>
  <si>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</si>
  <si>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</si>
  <si>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</si>
  <si>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</si>
  <si>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</si>
  <si>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</si>
  <si>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</si>
  <si>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</si>
  <si>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</si>
  <si>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</si>
  <si>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</si>
  <si>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</si>
  <si>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</si>
  <si>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</si>
  <si>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</si>
  <si>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</si>
  <si>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</si>
  <si>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</si>
  <si>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</si>
  <si>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</si>
  <si>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</si>
  <si>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</si>
  <si>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</si>
  <si>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</si>
  <si>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</si>
  <si>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</si>
  <si>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</si>
  <si>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</si>
  <si>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</si>
  <si>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</si>
  <si>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</si>
  <si>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</si>
  <si>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</si>
  <si>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</si>
  <si>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</si>
  <si>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</si>
  <si>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</si>
  <si>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</si>
  <si>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</si>
  <si>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</si>
  <si>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</si>
  <si>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</si>
  <si>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</si>
  <si>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</si>
  <si>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</si>
  <si>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</si>
  <si>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</si>
  <si>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</si>
  <si>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</si>
  <si>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</si>
  <si>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</si>
  <si>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</si>
  <si>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</si>
  <si>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</si>
  <si>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</si>
  <si>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</si>
  <si>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0.85</t>
  </si>
  <si>
    <t>一般会計</t>
  </si>
  <si>
    <t>国民健康保険特別会計</t>
  </si>
  <si>
    <t>介護保険特別会計</t>
  </si>
  <si>
    <t>後期高齢者医療特別会計</t>
  </si>
  <si>
    <t>下水道事業特別会計</t>
  </si>
  <si>
    <t>その他会計（赤字）</t>
  </si>
  <si>
    <t>その他会計（黒字）</t>
  </si>
  <si>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</si>
  <si>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</si>
  <si>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</si>
  <si>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</si>
  <si>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二宮町土地開発公社</t>
    <rPh sb="0" eb="3">
      <t>ニノミヤマチ</t>
    </rPh>
    <rPh sb="3" eb="5">
      <t>トチ</t>
    </rPh>
    <rPh sb="5" eb="7">
      <t>カイハツ</t>
    </rPh>
    <rPh sb="7" eb="9">
      <t>コウシャ</t>
    </rPh>
    <phoneticPr fontId="25"/>
  </si>
  <si>
    <t>（公財）かながわ海岸美化財団</t>
    <rPh sb="1" eb="2">
      <t>オオヤケ</t>
    </rPh>
    <rPh sb="2" eb="3">
      <t>ザイ</t>
    </rPh>
    <rPh sb="8" eb="10">
      <t>カイガン</t>
    </rPh>
    <rPh sb="10" eb="12">
      <t>ビカ</t>
    </rPh>
    <rPh sb="12" eb="14">
      <t>ザイダン</t>
    </rPh>
    <phoneticPr fontId="25"/>
  </si>
  <si>
    <t>○</t>
  </si>
  <si>
    <t>図書館基金</t>
    <phoneticPr fontId="11"/>
  </si>
  <si>
    <t>みどり基金</t>
    <phoneticPr fontId="11"/>
  </si>
  <si>
    <t>災害対策基金</t>
    <phoneticPr fontId="11"/>
  </si>
  <si>
    <t>地域福祉基金</t>
    <phoneticPr fontId="11"/>
  </si>
  <si>
    <t>公共施設整備基金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</si>
  <si>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</si>
  <si>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</si>
  <si>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</si>
  <si>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</si>
  <si>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</si>
  <si>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</si>
  <si>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</si>
  <si>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</si>
  <si>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</si>
  <si>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</si>
  <si>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</si>
  <si>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類似団体と比較すると、債務償還可能年数の分析欄で記したとおり、過去に高額な町債を発行していることによる影響もあり、将来負担比率は類似団体平均を大きく上回っているが、近年の町債発行額を抑制していることにより、数値は改善傾向にある。
一方で、左の表を見ると、有形減価償却率の高い現状から、施設の改修等は避けられない課題である。二宮町公共施設再配置・町有地有効活用実施計画などに基づき将来負担比率の上昇を抑え老朽化対策に取り組む。</t>
    <rPh sb="0" eb="2">
      <t>ルイジ</t>
    </rPh>
    <rPh sb="2" eb="4">
      <t>ダンタイ</t>
    </rPh>
    <rPh sb="5" eb="7">
      <t>ヒカク</t>
    </rPh>
    <rPh sb="11" eb="13">
      <t>サイム</t>
    </rPh>
    <rPh sb="13" eb="15">
      <t>ショウカン</t>
    </rPh>
    <rPh sb="15" eb="17">
      <t>カノウ</t>
    </rPh>
    <rPh sb="17" eb="19">
      <t>ネンスウ</t>
    </rPh>
    <rPh sb="20" eb="22">
      <t>ブンセキ</t>
    </rPh>
    <rPh sb="22" eb="23">
      <t>ラン</t>
    </rPh>
    <rPh sb="24" eb="25">
      <t>シル</t>
    </rPh>
    <rPh sb="31" eb="33">
      <t>カコ</t>
    </rPh>
    <rPh sb="34" eb="36">
      <t>コウガク</t>
    </rPh>
    <rPh sb="37" eb="39">
      <t>チョウサイ</t>
    </rPh>
    <rPh sb="40" eb="42">
      <t>ハッコウ</t>
    </rPh>
    <rPh sb="51" eb="53">
      <t>エイキョウ</t>
    </rPh>
    <rPh sb="57" eb="59">
      <t>ショウライ</t>
    </rPh>
    <rPh sb="59" eb="61">
      <t>フタン</t>
    </rPh>
    <rPh sb="61" eb="63">
      <t>ヒリツ</t>
    </rPh>
    <rPh sb="64" eb="66">
      <t>ルイジ</t>
    </rPh>
    <rPh sb="66" eb="68">
      <t>ダンタイ</t>
    </rPh>
    <rPh sb="68" eb="70">
      <t>ヘイキン</t>
    </rPh>
    <rPh sb="71" eb="72">
      <t>オオ</t>
    </rPh>
    <rPh sb="74" eb="76">
      <t>ウワマワ</t>
    </rPh>
    <rPh sb="82" eb="84">
      <t>キンネン</t>
    </rPh>
    <rPh sb="85" eb="87">
      <t>チョウサイ</t>
    </rPh>
    <rPh sb="87" eb="90">
      <t>ハッコウガク</t>
    </rPh>
    <rPh sb="91" eb="93">
      <t>ヨクセイ</t>
    </rPh>
    <rPh sb="103" eb="105">
      <t>スウチ</t>
    </rPh>
    <rPh sb="106" eb="108">
      <t>カイゼン</t>
    </rPh>
    <rPh sb="108" eb="110">
      <t>ケイコウ</t>
    </rPh>
    <rPh sb="115" eb="117">
      <t>イッポウ</t>
    </rPh>
    <rPh sb="119" eb="120">
      <t>ヒダリ</t>
    </rPh>
    <rPh sb="121" eb="122">
      <t>ヒョウ</t>
    </rPh>
    <rPh sb="123" eb="124">
      <t>ミ</t>
    </rPh>
    <rPh sb="127" eb="129">
      <t>ユウケイ</t>
    </rPh>
    <rPh sb="129" eb="131">
      <t>ゲンカ</t>
    </rPh>
    <rPh sb="131" eb="133">
      <t>ショウキャク</t>
    </rPh>
    <rPh sb="133" eb="134">
      <t>リツ</t>
    </rPh>
    <rPh sb="135" eb="136">
      <t>タカ</t>
    </rPh>
    <rPh sb="137" eb="139">
      <t>ゲンジョウ</t>
    </rPh>
    <rPh sb="142" eb="144">
      <t>シセツ</t>
    </rPh>
    <rPh sb="145" eb="147">
      <t>カイシュウ</t>
    </rPh>
    <rPh sb="147" eb="148">
      <t>トウ</t>
    </rPh>
    <rPh sb="149" eb="150">
      <t>サ</t>
    </rPh>
    <rPh sb="155" eb="157">
      <t>カダイ</t>
    </rPh>
    <rPh sb="161" eb="164">
      <t>ニノミヤマチ</t>
    </rPh>
    <rPh sb="164" eb="166">
      <t>コウキョウ</t>
    </rPh>
    <rPh sb="166" eb="168">
      <t>シセツ</t>
    </rPh>
    <rPh sb="168" eb="171">
      <t>サイハイチ</t>
    </rPh>
    <rPh sb="172" eb="175">
      <t>チョウユウチ</t>
    </rPh>
    <rPh sb="175" eb="177">
      <t>ユウコウ</t>
    </rPh>
    <rPh sb="177" eb="179">
      <t>カツヨウ</t>
    </rPh>
    <rPh sb="179" eb="181">
      <t>ジッシ</t>
    </rPh>
    <rPh sb="181" eb="183">
      <t>ケイカク</t>
    </rPh>
    <rPh sb="186" eb="187">
      <t>モト</t>
    </rPh>
    <rPh sb="189" eb="191">
      <t>ショウライ</t>
    </rPh>
    <rPh sb="191" eb="193">
      <t>フタン</t>
    </rPh>
    <rPh sb="193" eb="195">
      <t>ヒリツ</t>
    </rPh>
    <rPh sb="196" eb="198">
      <t>ジョウショウ</t>
    </rPh>
    <rPh sb="199" eb="200">
      <t>オサ</t>
    </rPh>
    <rPh sb="201" eb="204">
      <t>ロウキュウカ</t>
    </rPh>
    <rPh sb="204" eb="206">
      <t>タイサク</t>
    </rPh>
    <rPh sb="207" eb="208">
      <t>ト</t>
    </rPh>
    <rPh sb="209" eb="210">
      <t>ク</t>
    </rPh>
    <phoneticPr fontId="2"/>
  </si>
  <si>
    <t>過去の町債の償還が開始されたことにより、実質公債費率は年々増加しているものの類似団体と同程度、将来負担比率は近年の町債の発行抑制及び基金の積立額の増により減少傾向にあるが類似団体と比較し高い水準にある。大規模な立替、改修が実施されるまでは、数値は改善していくが、これまで以上に公債費の適正化に取り組んでいく必要がある。</t>
    <rPh sb="0" eb="2">
      <t>カコ</t>
    </rPh>
    <rPh sb="3" eb="5">
      <t>チョウサイ</t>
    </rPh>
    <rPh sb="6" eb="8">
      <t>ショウカン</t>
    </rPh>
    <rPh sb="9" eb="11">
      <t>カイシ</t>
    </rPh>
    <rPh sb="20" eb="22">
      <t>ジッシツ</t>
    </rPh>
    <rPh sb="22" eb="25">
      <t>コウサイヒ</t>
    </rPh>
    <rPh sb="25" eb="26">
      <t>リツ</t>
    </rPh>
    <rPh sb="27" eb="29">
      <t>ネンネン</t>
    </rPh>
    <rPh sb="29" eb="31">
      <t>ゾウカ</t>
    </rPh>
    <rPh sb="38" eb="40">
      <t>ルイジ</t>
    </rPh>
    <rPh sb="40" eb="42">
      <t>ダンタイ</t>
    </rPh>
    <rPh sb="43" eb="46">
      <t>ドウテイド</t>
    </rPh>
    <rPh sb="47" eb="49">
      <t>ショウライ</t>
    </rPh>
    <rPh sb="49" eb="51">
      <t>フタン</t>
    </rPh>
    <rPh sb="51" eb="53">
      <t>ヒリツ</t>
    </rPh>
    <rPh sb="54" eb="56">
      <t>キンネン</t>
    </rPh>
    <rPh sb="57" eb="59">
      <t>チョウサイ</t>
    </rPh>
    <rPh sb="60" eb="62">
      <t>ハッコウ</t>
    </rPh>
    <rPh sb="62" eb="64">
      <t>ヨクセイ</t>
    </rPh>
    <rPh sb="64" eb="65">
      <t>オヨ</t>
    </rPh>
    <rPh sb="66" eb="68">
      <t>キキン</t>
    </rPh>
    <rPh sb="69" eb="71">
      <t>ツミタテ</t>
    </rPh>
    <rPh sb="71" eb="72">
      <t>ガク</t>
    </rPh>
    <rPh sb="73" eb="74">
      <t>ゾウ</t>
    </rPh>
    <rPh sb="77" eb="79">
      <t>ゲンショウ</t>
    </rPh>
    <rPh sb="79" eb="81">
      <t>ケイコウ</t>
    </rPh>
    <rPh sb="85" eb="87">
      <t>ルイジ</t>
    </rPh>
    <rPh sb="87" eb="89">
      <t>ダンタイ</t>
    </rPh>
    <rPh sb="90" eb="92">
      <t>ヒカク</t>
    </rPh>
    <rPh sb="93" eb="94">
      <t>タカ</t>
    </rPh>
    <rPh sb="95" eb="97">
      <t>スイジュン</t>
    </rPh>
    <rPh sb="101" eb="104">
      <t>ダイキボ</t>
    </rPh>
    <rPh sb="105" eb="107">
      <t>タテカエ</t>
    </rPh>
    <rPh sb="108" eb="110">
      <t>カイシュウ</t>
    </rPh>
    <rPh sb="111" eb="113">
      <t>ジッシ</t>
    </rPh>
    <rPh sb="120" eb="122">
      <t>スウチ</t>
    </rPh>
    <rPh sb="123" eb="125">
      <t>カイゼン</t>
    </rPh>
    <rPh sb="135" eb="137">
      <t>イジョウ</t>
    </rPh>
    <rPh sb="138" eb="140">
      <t>コウサイ</t>
    </rPh>
    <rPh sb="140" eb="141">
      <t>ヒ</t>
    </rPh>
    <rPh sb="142" eb="145">
      <t>テキセイカ</t>
    </rPh>
    <rPh sb="146" eb="147">
      <t>ト</t>
    </rPh>
    <rPh sb="148" eb="149">
      <t>ク</t>
    </rPh>
    <rPh sb="153" eb="15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</si>
</sst>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9960-44F1-9B3C-576DBF4F3C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38713</c:v>
                </c:pt>
                <c:pt idx="1">
                  <c:v>19053</c:v>
                </c:pt>
                <c:pt idx="2">
                  <c:v>17502</c:v>
                </c:pt>
                <c:pt idx="3">
                  <c:v>10388</c:v>
                </c:pt>
                <c:pt idx="4">
                  <c:v>18397</c:v>
                </c:pt>
              </c:numCache>
            </c:numRef>
          </c:val>
          <c:smooth val="0"/>
          <c:extLst xmlns:c16r2="http://schemas.microsoft.com/office/drawing/2015/06/chart">
            <c:ext xmlns:c16="http://schemas.microsoft.com/office/drawing/2014/chart" uri="{C3380CC4-5D6E-409C-BE32-E72D297353CC}">
              <c16:uniqueId val="{00000001-9960-44F1-9B3C-576DBF4F3CB3}"/>
            </c:ext>
          </c:extLst>
        </c:ser>
        <c:dLbls>
          <c:showLegendKey val="0"/>
          <c:showVal val="0"/>
          <c:showCatName val="0"/>
          <c:showSerName val="0"/>
          <c:showPercent val="0"/>
          <c:showBubbleSize val="0"/>
        </c:dLbls>
        <c:marker val="1"/>
        <c:smooth val="0"/>
        <c:axId val="355925208"/>
        <c:axId val="355926384"/>
      </c:lineChart>
      <c:catAx>
        <c:axId val="355925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926384"/>
        <c:crosses val="autoZero"/>
        <c:auto val="1"/>
        <c:lblAlgn val="ctr"/>
        <c:lblOffset val="100"/>
        <c:tickLblSkip val="1"/>
        <c:tickMarkSkip val="1"/>
        <c:noMultiLvlLbl val="0"/>
      </c:catAx>
      <c:valAx>
        <c:axId val="3559263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925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4.99</c:v>
                </c:pt>
                <c:pt idx="1">
                  <c:v>4.71</c:v>
                </c:pt>
                <c:pt idx="2">
                  <c:v>3.9</c:v>
                </c:pt>
                <c:pt idx="3">
                  <c:v>3.94</c:v>
                </c:pt>
                <c:pt idx="4">
                  <c:v>4.57</c:v>
                </c:pt>
              </c:numCache>
            </c:numRef>
          </c:val>
          <c:extLst xmlns:c16r2="http://schemas.microsoft.com/office/drawing/2015/06/chart">
            <c:ext xmlns:c16="http://schemas.microsoft.com/office/drawing/2014/chart" uri="{C3380CC4-5D6E-409C-BE32-E72D297353CC}">
              <c16:uniqueId val="{00000000-2C0F-4459-AC86-2F6462118F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4.22</c:v>
                </c:pt>
                <c:pt idx="1">
                  <c:v>3.75</c:v>
                </c:pt>
                <c:pt idx="2">
                  <c:v>5.08</c:v>
                </c:pt>
                <c:pt idx="3">
                  <c:v>8.06</c:v>
                </c:pt>
                <c:pt idx="4">
                  <c:v>13.97</c:v>
                </c:pt>
              </c:numCache>
            </c:numRef>
          </c:val>
          <c:extLst xmlns:c16r2="http://schemas.microsoft.com/office/drawing/2015/06/chart">
            <c:ext xmlns:c16="http://schemas.microsoft.com/office/drawing/2014/chart" uri="{C3380CC4-5D6E-409C-BE32-E72D297353CC}">
              <c16:uniqueId val="{00000001-2C0F-4459-AC86-2F6462118F0B}"/>
            </c:ext>
          </c:extLst>
        </c:ser>
        <c:dLbls>
          <c:showLegendKey val="0"/>
          <c:showVal val="0"/>
          <c:showCatName val="0"/>
          <c:showSerName val="0"/>
          <c:showPercent val="0"/>
          <c:showBubbleSize val="0"/>
        </c:dLbls>
        <c:gapWidth val="250"/>
        <c:overlap val="100"/>
        <c:axId val="464586768"/>
        <c:axId val="46458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2.81</c:v>
                </c:pt>
                <c:pt idx="1">
                  <c:v>-0.85</c:v>
                </c:pt>
                <c:pt idx="2">
                  <c:v>0.71</c:v>
                </c:pt>
                <c:pt idx="3">
                  <c:v>2.93</c:v>
                </c:pt>
                <c:pt idx="4">
                  <c:v>7.07</c:v>
                </c:pt>
              </c:numCache>
            </c:numRef>
          </c:val>
          <c:smooth val="0"/>
          <c:extLst xmlns:c16r2="http://schemas.microsoft.com/office/drawing/2015/06/chart">
            <c:ext xmlns:c16="http://schemas.microsoft.com/office/drawing/2014/chart" uri="{C3380CC4-5D6E-409C-BE32-E72D297353CC}">
              <c16:uniqueId val="{00000002-2C0F-4459-AC86-2F6462118F0B}"/>
            </c:ext>
          </c:extLst>
        </c:ser>
        <c:dLbls>
          <c:showLegendKey val="0"/>
          <c:showVal val="0"/>
          <c:showCatName val="0"/>
          <c:showSerName val="0"/>
          <c:showPercent val="0"/>
          <c:showBubbleSize val="0"/>
        </c:dLbls>
        <c:marker val="1"/>
        <c:smooth val="0"/>
        <c:axId val="464586768"/>
        <c:axId val="464583632"/>
      </c:lineChart>
      <c:catAx>
        <c:axId val="46458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583632"/>
        <c:crosses val="autoZero"/>
        <c:auto val="1"/>
        <c:lblAlgn val="ctr"/>
        <c:lblOffset val="100"/>
        <c:tickLblSkip val="1"/>
        <c:tickMarkSkip val="1"/>
        <c:noMultiLvlLbl val="0"/>
      </c:catAx>
      <c:valAx>
        <c:axId val="46458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8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F59-4CCA-ADF0-A5A271CC11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F59-4CCA-ADF0-A5A271CC11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F59-4CCA-ADF0-A5A271CC11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F59-4CCA-ADF0-A5A271CC119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1F59-4CCA-ADF0-A5A271CC119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0.27</c:v>
                </c:pt>
                <c:pt idx="4">
                  <c:v>#N/A</c:v>
                </c:pt>
                <c:pt idx="5">
                  <c:v>0.14000000000000001</c:v>
                </c:pt>
                <c:pt idx="6">
                  <c:v>#N/A</c:v>
                </c:pt>
                <c:pt idx="7">
                  <c:v>0.18</c:v>
                </c:pt>
                <c:pt idx="8">
                  <c:v>#N/A</c:v>
                </c:pt>
                <c:pt idx="9">
                  <c:v>0.22</c:v>
                </c:pt>
              </c:numCache>
            </c:numRef>
          </c:val>
          <c:extLst xmlns:c16r2="http://schemas.microsoft.com/office/drawing/2015/06/chart">
            <c:ext xmlns:c16="http://schemas.microsoft.com/office/drawing/2014/chart" uri="{C3380CC4-5D6E-409C-BE32-E72D297353CC}">
              <c16:uniqueId val="{00000005-1F59-4CCA-ADF0-A5A271CC119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0.46</c:v>
                </c:pt>
                <c:pt idx="2">
                  <c:v>#N/A</c:v>
                </c:pt>
                <c:pt idx="3">
                  <c:v>0.53</c:v>
                </c:pt>
                <c:pt idx="4">
                  <c:v>#N/A</c:v>
                </c:pt>
                <c:pt idx="5">
                  <c:v>0.53</c:v>
                </c:pt>
                <c:pt idx="6">
                  <c:v>#N/A</c:v>
                </c:pt>
                <c:pt idx="7">
                  <c:v>1.18</c:v>
                </c:pt>
                <c:pt idx="8">
                  <c:v>#N/A</c:v>
                </c:pt>
                <c:pt idx="9">
                  <c:v>0.59</c:v>
                </c:pt>
              </c:numCache>
            </c:numRef>
          </c:val>
          <c:extLst xmlns:c16r2="http://schemas.microsoft.com/office/drawing/2015/06/chart">
            <c:ext xmlns:c16="http://schemas.microsoft.com/office/drawing/2014/chart" uri="{C3380CC4-5D6E-409C-BE32-E72D297353CC}">
              <c16:uniqueId val="{00000006-1F59-4CCA-ADF0-A5A271CC119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1.46</c:v>
                </c:pt>
                <c:pt idx="2">
                  <c:v>#N/A</c:v>
                </c:pt>
                <c:pt idx="3">
                  <c:v>0.55000000000000004</c:v>
                </c:pt>
                <c:pt idx="4">
                  <c:v>#N/A</c:v>
                </c:pt>
                <c:pt idx="5">
                  <c:v>1.53</c:v>
                </c:pt>
                <c:pt idx="6">
                  <c:v>#N/A</c:v>
                </c:pt>
                <c:pt idx="7">
                  <c:v>0.96</c:v>
                </c:pt>
                <c:pt idx="8">
                  <c:v>#N/A</c:v>
                </c:pt>
                <c:pt idx="9">
                  <c:v>1.33</c:v>
                </c:pt>
              </c:numCache>
            </c:numRef>
          </c:val>
          <c:extLst xmlns:c16r2="http://schemas.microsoft.com/office/drawing/2015/06/chart">
            <c:ext xmlns:c16="http://schemas.microsoft.com/office/drawing/2014/chart" uri="{C3380CC4-5D6E-409C-BE32-E72D297353CC}">
              <c16:uniqueId val="{00000007-1F59-4CCA-ADF0-A5A271CC119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1.61</c:v>
                </c:pt>
                <c:pt idx="2">
                  <c:v>#N/A</c:v>
                </c:pt>
                <c:pt idx="3">
                  <c:v>3.04</c:v>
                </c:pt>
                <c:pt idx="4">
                  <c:v>#N/A</c:v>
                </c:pt>
                <c:pt idx="5">
                  <c:v>1.1499999999999999</c:v>
                </c:pt>
                <c:pt idx="6">
                  <c:v>#N/A</c:v>
                </c:pt>
                <c:pt idx="7">
                  <c:v>3.92</c:v>
                </c:pt>
                <c:pt idx="8">
                  <c:v>#N/A</c:v>
                </c:pt>
                <c:pt idx="9">
                  <c:v>2.3199999999999998</c:v>
                </c:pt>
              </c:numCache>
            </c:numRef>
          </c:val>
          <c:extLst xmlns:c16r2="http://schemas.microsoft.com/office/drawing/2015/06/chart">
            <c:ext xmlns:c16="http://schemas.microsoft.com/office/drawing/2014/chart" uri="{C3380CC4-5D6E-409C-BE32-E72D297353CC}">
              <c16:uniqueId val="{00000008-1F59-4CCA-ADF0-A5A271CC11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4.9800000000000004</c:v>
                </c:pt>
                <c:pt idx="2">
                  <c:v>#N/A</c:v>
                </c:pt>
                <c:pt idx="3">
                  <c:v>4.7</c:v>
                </c:pt>
                <c:pt idx="4">
                  <c:v>#N/A</c:v>
                </c:pt>
                <c:pt idx="5">
                  <c:v>3.9</c:v>
                </c:pt>
                <c:pt idx="6">
                  <c:v>#N/A</c:v>
                </c:pt>
                <c:pt idx="7">
                  <c:v>3.93</c:v>
                </c:pt>
                <c:pt idx="8">
                  <c:v>#N/A</c:v>
                </c:pt>
                <c:pt idx="9">
                  <c:v>4.5599999999999996</c:v>
                </c:pt>
              </c:numCache>
            </c:numRef>
          </c:val>
          <c:extLst xmlns:c16r2="http://schemas.microsoft.com/office/drawing/2015/06/chart">
            <c:ext xmlns:c16="http://schemas.microsoft.com/office/drawing/2014/chart" uri="{C3380CC4-5D6E-409C-BE32-E72D297353CC}">
              <c16:uniqueId val="{00000009-1F59-4CCA-ADF0-A5A271CC1193}"/>
            </c:ext>
          </c:extLst>
        </c:ser>
        <c:dLbls>
          <c:showLegendKey val="0"/>
          <c:showVal val="0"/>
          <c:showCatName val="0"/>
          <c:showSerName val="0"/>
          <c:showPercent val="0"/>
          <c:showBubbleSize val="0"/>
        </c:dLbls>
        <c:gapWidth val="150"/>
        <c:overlap val="100"/>
        <c:axId val="464585984"/>
        <c:axId val="464581280"/>
      </c:barChart>
      <c:catAx>
        <c:axId val="46458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581280"/>
        <c:crosses val="autoZero"/>
        <c:auto val="1"/>
        <c:lblAlgn val="ctr"/>
        <c:lblOffset val="100"/>
        <c:tickLblSkip val="1"/>
        <c:tickMarkSkip val="1"/>
        <c:noMultiLvlLbl val="0"/>
      </c:catAx>
      <c:valAx>
        <c:axId val="46458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85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644</c:v>
                </c:pt>
                <c:pt idx="5">
                  <c:v>705</c:v>
                </c:pt>
                <c:pt idx="8">
                  <c:v>645</c:v>
                </c:pt>
                <c:pt idx="11">
                  <c:v>665</c:v>
                </c:pt>
                <c:pt idx="14">
                  <c:v>693</c:v>
                </c:pt>
              </c:numCache>
            </c:numRef>
          </c:val>
          <c:extLst xmlns:c16r2="http://schemas.microsoft.com/office/drawing/2015/06/chart">
            <c:ext xmlns:c16="http://schemas.microsoft.com/office/drawing/2014/chart" uri="{C3380CC4-5D6E-409C-BE32-E72D297353CC}">
              <c16:uniqueId val="{00000000-FB93-448F-96AA-111F5972E4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B93-448F-96AA-111F5972E4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B93-448F-96AA-111F5972E4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B93-448F-96AA-111F5972E4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321</c:v>
                </c:pt>
                <c:pt idx="3">
                  <c:v>336</c:v>
                </c:pt>
                <c:pt idx="6">
                  <c:v>362</c:v>
                </c:pt>
                <c:pt idx="9">
                  <c:v>342</c:v>
                </c:pt>
                <c:pt idx="12">
                  <c:v>373</c:v>
                </c:pt>
              </c:numCache>
            </c:numRef>
          </c:val>
          <c:extLst xmlns:c16r2="http://schemas.microsoft.com/office/drawing/2015/06/chart">
            <c:ext xmlns:c16="http://schemas.microsoft.com/office/drawing/2014/chart" uri="{C3380CC4-5D6E-409C-BE32-E72D297353CC}">
              <c16:uniqueId val="{00000004-FB93-448F-96AA-111F5972E4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B93-448F-96AA-111F5972E4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B93-448F-96AA-111F5972E4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667</c:v>
                </c:pt>
                <c:pt idx="3">
                  <c:v>636</c:v>
                </c:pt>
                <c:pt idx="6">
                  <c:v>623</c:v>
                </c:pt>
                <c:pt idx="9">
                  <c:v>646</c:v>
                </c:pt>
                <c:pt idx="12">
                  <c:v>674</c:v>
                </c:pt>
              </c:numCache>
            </c:numRef>
          </c:val>
          <c:extLst xmlns:c16r2="http://schemas.microsoft.com/office/drawing/2015/06/chart">
            <c:ext xmlns:c16="http://schemas.microsoft.com/office/drawing/2014/chart" uri="{C3380CC4-5D6E-409C-BE32-E72D297353CC}">
              <c16:uniqueId val="{00000007-FB93-448F-96AA-111F5972E414}"/>
            </c:ext>
          </c:extLst>
        </c:ser>
        <c:dLbls>
          <c:showLegendKey val="0"/>
          <c:showVal val="0"/>
          <c:showCatName val="0"/>
          <c:showSerName val="0"/>
          <c:showPercent val="0"/>
          <c:showBubbleSize val="0"/>
        </c:dLbls>
        <c:gapWidth val="100"/>
        <c:overlap val="100"/>
        <c:axId val="464587552"/>
        <c:axId val="464584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344</c:v>
                </c:pt>
                <c:pt idx="2">
                  <c:v>#N/A</c:v>
                </c:pt>
                <c:pt idx="3">
                  <c:v>#N/A</c:v>
                </c:pt>
                <c:pt idx="4">
                  <c:v>267</c:v>
                </c:pt>
                <c:pt idx="5">
                  <c:v>#N/A</c:v>
                </c:pt>
                <c:pt idx="6">
                  <c:v>#N/A</c:v>
                </c:pt>
                <c:pt idx="7">
                  <c:v>340</c:v>
                </c:pt>
                <c:pt idx="8">
                  <c:v>#N/A</c:v>
                </c:pt>
                <c:pt idx="9">
                  <c:v>#N/A</c:v>
                </c:pt>
                <c:pt idx="10">
                  <c:v>323</c:v>
                </c:pt>
                <c:pt idx="11">
                  <c:v>#N/A</c:v>
                </c:pt>
                <c:pt idx="12">
                  <c:v>#N/A</c:v>
                </c:pt>
                <c:pt idx="13">
                  <c:v>354</c:v>
                </c:pt>
                <c:pt idx="14">
                  <c:v>#N/A</c:v>
                </c:pt>
              </c:numCache>
            </c:numRef>
          </c:val>
          <c:smooth val="0"/>
          <c:extLst xmlns:c16r2="http://schemas.microsoft.com/office/drawing/2015/06/chart">
            <c:ext xmlns:c16="http://schemas.microsoft.com/office/drawing/2014/chart" uri="{C3380CC4-5D6E-409C-BE32-E72D297353CC}">
              <c16:uniqueId val="{00000008-FB93-448F-96AA-111F5972E414}"/>
            </c:ext>
          </c:extLst>
        </c:ser>
        <c:dLbls>
          <c:showLegendKey val="0"/>
          <c:showVal val="0"/>
          <c:showCatName val="0"/>
          <c:showSerName val="0"/>
          <c:showPercent val="0"/>
          <c:showBubbleSize val="0"/>
        </c:dLbls>
        <c:marker val="1"/>
        <c:smooth val="0"/>
        <c:axId val="464587552"/>
        <c:axId val="464584024"/>
      </c:lineChart>
      <c:catAx>
        <c:axId val="46458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584024"/>
        <c:crosses val="autoZero"/>
        <c:auto val="1"/>
        <c:lblAlgn val="ctr"/>
        <c:lblOffset val="100"/>
        <c:tickLblSkip val="1"/>
        <c:tickMarkSkip val="1"/>
        <c:noMultiLvlLbl val="0"/>
      </c:catAx>
      <c:valAx>
        <c:axId val="464584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8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9083</c:v>
                </c:pt>
                <c:pt idx="5">
                  <c:v>9123</c:v>
                </c:pt>
                <c:pt idx="8">
                  <c:v>9166</c:v>
                </c:pt>
                <c:pt idx="11">
                  <c:v>9217</c:v>
                </c:pt>
                <c:pt idx="14">
                  <c:v>8976</c:v>
                </c:pt>
              </c:numCache>
            </c:numRef>
          </c:val>
          <c:extLst xmlns:c16r2="http://schemas.microsoft.com/office/drawing/2015/06/chart">
            <c:ext xmlns:c16="http://schemas.microsoft.com/office/drawing/2014/chart" uri="{C3380CC4-5D6E-409C-BE32-E72D297353CC}">
              <c16:uniqueId val="{00000000-05B9-4288-8AD3-13FC0BBDAE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5B9-4288-8AD3-13FC0BBDAE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771</c:v>
                </c:pt>
                <c:pt idx="5">
                  <c:v>720</c:v>
                </c:pt>
                <c:pt idx="8">
                  <c:v>891</c:v>
                </c:pt>
                <c:pt idx="11">
                  <c:v>1063</c:v>
                </c:pt>
                <c:pt idx="14">
                  <c:v>1676</c:v>
                </c:pt>
              </c:numCache>
            </c:numRef>
          </c:val>
          <c:extLst xmlns:c16r2="http://schemas.microsoft.com/office/drawing/2015/06/chart">
            <c:ext xmlns:c16="http://schemas.microsoft.com/office/drawing/2014/chart" uri="{C3380CC4-5D6E-409C-BE32-E72D297353CC}">
              <c16:uniqueId val="{00000002-05B9-4288-8AD3-13FC0BBDAE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05B9-4288-8AD3-13FC0BBDAE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B9-4288-8AD3-13FC0BBDAE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5B9-4288-8AD3-13FC0BBDAE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1545</c:v>
                </c:pt>
                <c:pt idx="3">
                  <c:v>1442</c:v>
                </c:pt>
                <c:pt idx="6">
                  <c:v>1307</c:v>
                </c:pt>
                <c:pt idx="9">
                  <c:v>1302</c:v>
                </c:pt>
                <c:pt idx="12">
                  <c:v>1285</c:v>
                </c:pt>
              </c:numCache>
            </c:numRef>
          </c:val>
          <c:extLst xmlns:c16r2="http://schemas.microsoft.com/office/drawing/2015/06/chart">
            <c:ext xmlns:c16="http://schemas.microsoft.com/office/drawing/2014/chart" uri="{C3380CC4-5D6E-409C-BE32-E72D297353CC}">
              <c16:uniqueId val="{00000006-05B9-4288-8AD3-13FC0BBDAE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5B9-4288-8AD3-13FC0BBDAE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4368</c:v>
                </c:pt>
                <c:pt idx="3">
                  <c:v>4325</c:v>
                </c:pt>
                <c:pt idx="6">
                  <c:v>4326</c:v>
                </c:pt>
                <c:pt idx="9">
                  <c:v>4364</c:v>
                </c:pt>
                <c:pt idx="12">
                  <c:v>4388</c:v>
                </c:pt>
              </c:numCache>
            </c:numRef>
          </c:val>
          <c:extLst xmlns:c16r2="http://schemas.microsoft.com/office/drawing/2015/06/chart">
            <c:ext xmlns:c16="http://schemas.microsoft.com/office/drawing/2014/chart" uri="{C3380CC4-5D6E-409C-BE32-E72D297353CC}">
              <c16:uniqueId val="{00000008-05B9-4288-8AD3-13FC0BBDAE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5B9-4288-8AD3-13FC0BBDAE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7429</c:v>
                </c:pt>
                <c:pt idx="3">
                  <c:v>7400</c:v>
                </c:pt>
                <c:pt idx="6">
                  <c:v>7304</c:v>
                </c:pt>
                <c:pt idx="9">
                  <c:v>7131</c:v>
                </c:pt>
                <c:pt idx="12">
                  <c:v>7089</c:v>
                </c:pt>
              </c:numCache>
            </c:numRef>
          </c:val>
          <c:extLst xmlns:c16r2="http://schemas.microsoft.com/office/drawing/2015/06/chart">
            <c:ext xmlns:c16="http://schemas.microsoft.com/office/drawing/2014/chart" uri="{C3380CC4-5D6E-409C-BE32-E72D297353CC}">
              <c16:uniqueId val="{0000000A-05B9-4288-8AD3-13FC0BBDAE78}"/>
            </c:ext>
          </c:extLst>
        </c:ser>
        <c:dLbls>
          <c:showLegendKey val="0"/>
          <c:showVal val="0"/>
          <c:showCatName val="0"/>
          <c:showSerName val="0"/>
          <c:showPercent val="0"/>
          <c:showBubbleSize val="0"/>
        </c:dLbls>
        <c:gapWidth val="100"/>
        <c:overlap val="100"/>
        <c:axId val="464581672"/>
        <c:axId val="46458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3488</c:v>
                </c:pt>
                <c:pt idx="2">
                  <c:v>#N/A</c:v>
                </c:pt>
                <c:pt idx="3">
                  <c:v>#N/A</c:v>
                </c:pt>
                <c:pt idx="4">
                  <c:v>3325</c:v>
                </c:pt>
                <c:pt idx="5">
                  <c:v>#N/A</c:v>
                </c:pt>
                <c:pt idx="6">
                  <c:v>#N/A</c:v>
                </c:pt>
                <c:pt idx="7">
                  <c:v>2879</c:v>
                </c:pt>
                <c:pt idx="8">
                  <c:v>#N/A</c:v>
                </c:pt>
                <c:pt idx="9">
                  <c:v>#N/A</c:v>
                </c:pt>
                <c:pt idx="10">
                  <c:v>2517</c:v>
                </c:pt>
                <c:pt idx="11">
                  <c:v>#N/A</c:v>
                </c:pt>
                <c:pt idx="12">
                  <c:v>#N/A</c:v>
                </c:pt>
                <c:pt idx="13">
                  <c:v>2112</c:v>
                </c:pt>
                <c:pt idx="14">
                  <c:v>#N/A</c:v>
                </c:pt>
              </c:numCache>
            </c:numRef>
          </c:val>
          <c:smooth val="0"/>
          <c:extLst xmlns:c16r2="http://schemas.microsoft.com/office/drawing/2015/06/chart">
            <c:ext xmlns:c16="http://schemas.microsoft.com/office/drawing/2014/chart" uri="{C3380CC4-5D6E-409C-BE32-E72D297353CC}">
              <c16:uniqueId val="{0000000B-05B9-4288-8AD3-13FC0BBDAE78}"/>
            </c:ext>
          </c:extLst>
        </c:ser>
        <c:dLbls>
          <c:showLegendKey val="0"/>
          <c:showVal val="0"/>
          <c:showCatName val="0"/>
          <c:showSerName val="0"/>
          <c:showPercent val="0"/>
          <c:showBubbleSize val="0"/>
        </c:dLbls>
        <c:marker val="1"/>
        <c:smooth val="0"/>
        <c:axId val="464581672"/>
        <c:axId val="464580496"/>
      </c:lineChart>
      <c:catAx>
        <c:axId val="464581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4580496"/>
        <c:crosses val="autoZero"/>
        <c:auto val="1"/>
        <c:lblAlgn val="ctr"/>
        <c:lblOffset val="100"/>
        <c:tickLblSkip val="1"/>
        <c:tickMarkSkip val="1"/>
        <c:noMultiLvlLbl val="0"/>
      </c:catAx>
      <c:valAx>
        <c:axId val="46458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81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288</c:v>
                </c:pt>
                <c:pt idx="1">
                  <c:v>453</c:v>
                </c:pt>
                <c:pt idx="2">
                  <c:v>821</c:v>
                </c:pt>
              </c:numCache>
            </c:numRef>
          </c:val>
          <c:extLst xmlns:c16r2="http://schemas.microsoft.com/office/drawing/2015/06/chart">
            <c:ext xmlns:c16="http://schemas.microsoft.com/office/drawing/2014/chart" uri="{C3380CC4-5D6E-409C-BE32-E72D297353CC}">
              <c16:uniqueId val="{00000000-10C3-4989-B7E1-276FFA9E9D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0C3-4989-B7E1-276FFA9E9D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244</c:v>
                </c:pt>
                <c:pt idx="1">
                  <c:v>312</c:v>
                </c:pt>
                <c:pt idx="2">
                  <c:v>435</c:v>
                </c:pt>
              </c:numCache>
            </c:numRef>
          </c:val>
          <c:extLst xmlns:c16r2="http://schemas.microsoft.com/office/drawing/2015/06/chart">
            <c:ext xmlns:c16="http://schemas.microsoft.com/office/drawing/2014/chart" uri="{C3380CC4-5D6E-409C-BE32-E72D297353CC}">
              <c16:uniqueId val="{00000002-10C3-4989-B7E1-276FFA9E9D9F}"/>
            </c:ext>
          </c:extLst>
        </c:ser>
        <c:dLbls>
          <c:showLegendKey val="0"/>
          <c:showVal val="0"/>
          <c:showCatName val="0"/>
          <c:showSerName val="0"/>
          <c:showPercent val="0"/>
          <c:showBubbleSize val="0"/>
        </c:dLbls>
        <c:gapWidth val="120"/>
        <c:overlap val="100"/>
        <c:axId val="464582456"/>
        <c:axId val="464587160"/>
      </c:barChart>
      <c:catAx>
        <c:axId val="46458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4587160"/>
        <c:crosses val="autoZero"/>
        <c:auto val="1"/>
        <c:lblAlgn val="ctr"/>
        <c:lblOffset val="100"/>
        <c:tickLblSkip val="1"/>
        <c:tickMarkSkip val="1"/>
        <c:noMultiLvlLbl val="0"/>
      </c:catAx>
      <c:valAx>
        <c:axId val="464587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458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32-427C-970C-E117362F547B}"/>
                </c:ext>
                <c:ext xmlns:c15="http://schemas.microsoft.com/office/drawing/2012/chart" uri="{CE6537A1-D6FC-4f65-9D91-7224C49458BB}">
                  <c15:dlblFieldTable>
                    <c15:dlblFTEntry>
                      <c15:txfldGUID>{45458558-DC4A-4E7C-9120-A56D02DFCF4B}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32-427C-970C-E117362F547B}"/>
                </c:ext>
                <c:ext xmlns:c15="http://schemas.microsoft.com/office/drawing/2012/chart" uri="{CE6537A1-D6FC-4f65-9D91-7224C49458BB}">
                  <c15:dlblFieldTable>
                    <c15:dlblFTEntry>
                      <c15:txfldGUID>{341CF33A-5912-4A1A-85EF-8B11E4524219}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32-427C-970C-E117362F547B}"/>
                </c:ext>
                <c:ext xmlns:c15="http://schemas.microsoft.com/office/drawing/2012/chart" uri="{CE6537A1-D6FC-4f65-9D91-7224C49458BB}">
                  <c15:dlblFieldTable>
                    <c15:dlblFTEntry>
                      <c15:txfldGUID>{F9212BD2-9472-4D75-9D90-6F55FB83DD2B}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32-427C-970C-E117362F547B}"/>
                </c:ext>
                <c:ext xmlns:c15="http://schemas.microsoft.com/office/drawing/2012/chart" uri="{CE6537A1-D6FC-4f65-9D91-7224C49458BB}">
                  <c15:dlblFieldTable>
                    <c15:dlblFTEntry>
                      <c15:txfldGUID>{E83F81A1-4052-42D6-BA36-FA96D811690E}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32-427C-970C-E117362F547B}"/>
                </c:ext>
                <c:ext xmlns:c15="http://schemas.microsoft.com/office/drawing/2012/chart" uri="{CE6537A1-D6FC-4f65-9D91-7224C49458BB}">
                  <c15:dlblFieldTable>
                    <c15:dlblFTEntry>
                      <c15:txfldGUID>{24F04388-F34C-4F47-BAB1-74BCDF1CA8FD}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32-427C-970C-E117362F547B}"/>
                </c:ext>
                <c:ext xmlns:c15="http://schemas.microsoft.com/office/drawing/2012/chart" uri="{CE6537A1-D6FC-4f65-9D91-7224C49458BB}">
                  <c15:dlblFieldTable>
                    <c15:dlblFTEntry>
                      <c15:txfldGUID>{7244362B-9271-403E-84A2-542F644253E4}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32-427C-970C-E117362F547B}"/>
                </c:ext>
                <c:ext xmlns:c15="http://schemas.microsoft.com/office/drawing/2012/chart" uri="{CE6537A1-D6FC-4f65-9D91-7224C49458BB}">
                  <c15:dlblFieldTable>
                    <c15:dlblFTEntry>
                      <c15:txfldGUID>{0419BADD-9B55-45D8-9C2F-F0C4956F9054}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32-427C-970C-E117362F547B}"/>
                </c:ext>
                <c:ext xmlns:c15="http://schemas.microsoft.com/office/drawing/2012/chart" uri="{CE6537A1-D6FC-4f65-9D91-7224C49458BB}">
                  <c15:dlblFieldTable>
                    <c15:dlblFTEntry>
                      <c15:txfldGUID>{C5EA88D3-17FD-4EA9-AE4F-EB70D8A7246B}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32-427C-970C-E117362F547B}"/>
                </c:ext>
                <c:ext xmlns:c15="http://schemas.microsoft.com/office/drawing/2012/chart" uri="{CE6537A1-D6FC-4f65-9D91-7224C49458BB}">
                  <c15:dlblFieldTable>
                    <c15:dlblFTEntry>
                      <c15:txfldGUID>{81CCD655-B0DE-4B9F-9887-C7767F274AD8}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76.7</c:v>
                </c:pt>
                <c:pt idx="24">
                  <c:v>79.2</c:v>
                </c:pt>
              </c:numCache>
            </c:numRef>
          </c:xVal>
          <c:yVal>
            <c:numRef>
              <c:f>公会計指標分析・財政指標組合せ分析表!$BP$51:$DC$51</c:f>
              <c:numCache>
                <c:formatCode>#,##0.0;"▲ "#,##0.0</c:formatCode>
                <c:ptCount val="40"/>
                <c:pt idx="16">
                  <c:v>57.2</c:v>
                </c:pt>
                <c:pt idx="24">
                  <c:v>50.7</c:v>
                </c:pt>
              </c:numCache>
            </c:numRef>
          </c:yVal>
          <c:smooth val="0"/>
          <c:extLst xmlns:c16r2="http://schemas.microsoft.com/office/drawing/2015/06/chart">
            <c:ext xmlns:c16="http://schemas.microsoft.com/office/drawing/2014/chart" uri="{C3380CC4-5D6E-409C-BE32-E72D297353CC}">
              <c16:uniqueId val="{00000009-6932-427C-970C-E117362F54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32-427C-970C-E117362F547B}"/>
                </c:ext>
                <c:ext xmlns:c15="http://schemas.microsoft.com/office/drawing/2012/chart" uri="{CE6537A1-D6FC-4f65-9D91-7224C49458BB}">
                  <c15:dlblFieldTable>
                    <c15:dlblFTEntry>
                      <c15:txfldGUID>{75A26FAA-8208-4FFA-B121-178EB79AB38E}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32-427C-970C-E117362F547B}"/>
                </c:ext>
                <c:ext xmlns:c15="http://schemas.microsoft.com/office/drawing/2012/chart" uri="{CE6537A1-D6FC-4f65-9D91-7224C49458BB}">
                  <c15:dlblFieldTable>
                    <c15:dlblFTEntry>
                      <c15:txfldGUID>{A6E35345-8DA4-45D0-ADC9-43B8B5D3656E}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32-427C-970C-E117362F547B}"/>
                </c:ext>
                <c:ext xmlns:c15="http://schemas.microsoft.com/office/drawing/2012/chart" uri="{CE6537A1-D6FC-4f65-9D91-7224C49458BB}">
                  <c15:dlblFieldTable>
                    <c15:dlblFTEntry>
                      <c15:txfldGUID>{7F711DAF-170E-4A23-9CD8-43F5DD9C4F21}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32-427C-970C-E117362F547B}"/>
                </c:ext>
                <c:ext xmlns:c15="http://schemas.microsoft.com/office/drawing/2012/chart" uri="{CE6537A1-D6FC-4f65-9D91-7224C49458BB}">
                  <c15:dlblFieldTable>
                    <c15:dlblFTEntry>
                      <c15:txfldGUID>{DD2ACA68-073F-4131-B408-19C5FFA9CA45}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32-427C-970C-E117362F547B}"/>
                </c:ext>
                <c:ext xmlns:c15="http://schemas.microsoft.com/office/drawing/2012/chart" uri="{CE6537A1-D6FC-4f65-9D91-7224C49458BB}">
                  <c15:dlblFieldTable>
                    <c15:dlblFTEntry>
                      <c15:txfldGUID>{E349E794-5577-4E70-9FFB-B7BD0A901438}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32-427C-970C-E117362F547B}"/>
                </c:ext>
                <c:ext xmlns:c15="http://schemas.microsoft.com/office/drawing/2012/chart" uri="{CE6537A1-D6FC-4f65-9D91-7224C49458BB}">
                  <c15:dlblFieldTable>
                    <c15:dlblFTEntry>
                      <c15:txfldGUID>{784FE799-0ADD-4874-B633-B010243F8908}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32-427C-970C-E117362F547B}"/>
                </c:ext>
                <c:ext xmlns:c15="http://schemas.microsoft.com/office/drawing/2012/chart" uri="{CE6537A1-D6FC-4f65-9D91-7224C49458BB}">
                  <c15:dlblFieldTable>
                    <c15:dlblFTEntry>
                      <c15:txfldGUID>{4F11CEFB-6292-4594-A94B-07641D025ADA}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32-427C-970C-E117362F547B}"/>
                </c:ext>
                <c:ext xmlns:c15="http://schemas.microsoft.com/office/drawing/2012/chart" uri="{CE6537A1-D6FC-4f65-9D91-7224C49458BB}">
                  <c15:dlblFieldTable>
                    <c15:dlblFTEntry>
                      <c15:txfldGUID>{AC28A456-93D0-48EE-BDA0-CC27DCE20F13}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32-427C-970C-E117362F547B}"/>
                </c:ext>
                <c:ext xmlns:c15="http://schemas.microsoft.com/office/drawing/2012/chart" uri="{CE6537A1-D6FC-4f65-9D91-7224C49458BB}">
                  <c15:dlblFieldTable>
                    <c15:dlblFTEntry>
                      <c15:txfldGUID>{C3D70342-7FD7-48B3-8E53-E40A3A5C679E}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xmlns:c16r2="http://schemas.microsoft.com/office/drawing/2015/06/chart">
            <c:ext xmlns:c16="http://schemas.microsoft.com/office/drawing/2014/chart" uri="{C3380CC4-5D6E-409C-BE32-E72D297353CC}">
              <c16:uniqueId val="{00000013-6932-427C-970C-E117362F547B}"/>
            </c:ext>
          </c:extLst>
        </c:ser>
        <c:dLbls>
          <c:showLegendKey val="0"/>
          <c:showVal val="1"/>
          <c:showCatName val="0"/>
          <c:showSerName val="0"/>
          <c:showPercent val="0"/>
          <c:showBubbleSize val="0"/>
        </c:dLbls>
        <c:axId val="464582064"/>
        <c:axId val="470921664"/>
      </c:scatterChart>
      <c:valAx>
        <c:axId val="464582064"/>
        <c:scaling>
          <c:orientation val="minMax"/>
          <c:max val="82"/>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921664"/>
        <c:crosses val="autoZero"/>
        <c:crossBetween val="midCat"/>
      </c:valAx>
      <c:valAx>
        <c:axId val="470921664"/>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4582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F5-4E31-A115-22F0BCA9E81F}"/>
                </c:ext>
                <c:ext xmlns:c15="http://schemas.microsoft.com/office/drawing/2012/chart" uri="{CE6537A1-D6FC-4f65-9D91-7224C49458BB}">
                  <c15:dlblFieldTable>
                    <c15:dlblFTEntry>
                      <c15:txfldGUID>{E8045B0F-494D-429E-AF6C-D5E3B9833A93}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F5-4E31-A115-22F0BCA9E81F}"/>
                </c:ext>
                <c:ext xmlns:c15="http://schemas.microsoft.com/office/drawing/2012/chart" uri="{CE6537A1-D6FC-4f65-9D91-7224C49458BB}">
                  <c15:dlblFieldTable>
                    <c15:dlblFTEntry>
                      <c15:txfldGUID>{1A218E05-02F6-437A-98F9-7F34E521B9EE}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3F5-4E31-A115-22F0BCA9E81F}"/>
                </c:ext>
                <c:ext xmlns:c15="http://schemas.microsoft.com/office/drawing/2012/chart" uri="{CE6537A1-D6FC-4f65-9D91-7224C49458BB}">
                  <c15:dlblFieldTable>
                    <c15:dlblFTEntry>
                      <c15:txfldGUID>{D15FEE00-FE7F-4547-82D1-96023A4250BA}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3F5-4E31-A115-22F0BCA9E81F}"/>
                </c:ext>
                <c:ext xmlns:c15="http://schemas.microsoft.com/office/drawing/2012/chart" uri="{CE6537A1-D6FC-4f65-9D91-7224C49458BB}">
                  <c15:dlblFieldTable>
                    <c15:dlblFTEntry>
                      <c15:txfldGUID>{6502ADBF-8109-4F55-BB5B-BF4CD7F6D87D}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3F5-4E31-A115-22F0BCA9E81F}"/>
                </c:ext>
                <c:ext xmlns:c15="http://schemas.microsoft.com/office/drawing/2012/chart" uri="{CE6537A1-D6FC-4f65-9D91-7224C49458BB}">
                  <c15:dlblFieldTable>
                    <c15:dlblFTEntry>
                      <c15:txfldGUID>{20030E81-6BC5-449A-8B33-9897A42BD603}</c15:txfldGUID>
                      <c15:f>#REF!</c15:f>
                      <c15:dlblFieldTableCache>
                        <c:ptCount val="1"/>
                        <c:pt idx="0">
                          <c:v>#REF!</c:v>
                        </c:pt>
                      </c15:dlblFieldTableCache>
                    </c15:dlblFTEntry>
                  </c15:dlblFieldTable>
                  <c15:showDataLabelsRange val="0"/>
                </c:ext>
              </c:extLst>
            </c:dLbl>
            <c:dLbl>
              <c:idx val="8"/>
              <c:layout>
                <c:manualLayout>
                  <c:x val="-1.823562808424999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F5-4E31-A115-22F0BCA9E81F}"/>
                </c:ext>
                <c:ext xmlns:c15="http://schemas.microsoft.com/office/drawing/2012/chart" uri="{CE6537A1-D6FC-4f65-9D91-7224C49458BB}">
                  <c15:dlblFieldTable>
                    <c15:dlblFTEntry>
                      <c15:txfldGUID>{C9B4E209-FF3A-43E2-9641-EDD9EFEC35A5}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3F5-4E31-A115-22F0BCA9E81F}"/>
                </c:ext>
                <c:ext xmlns:c15="http://schemas.microsoft.com/office/drawing/2012/chart" uri="{CE6537A1-D6FC-4f65-9D91-7224C49458BB}">
                  <c15:dlblFieldTable>
                    <c15:dlblFTEntry>
                      <c15:txfldGUID>{3FBE6F19-5CB9-4415-9B8E-8A473AAA22BC}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F5-4E31-A115-22F0BCA9E81F}"/>
                </c:ext>
                <c:ext xmlns:c15="http://schemas.microsoft.com/office/drawing/2012/chart" uri="{CE6537A1-D6FC-4f65-9D91-7224C49458BB}">
                  <c15:dlblFieldTable>
                    <c15:dlblFTEntry>
                      <c15:txfldGUID>{D629CEFE-BC59-48B9-BAC9-3FCB7C062087}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3F5-4E31-A115-22F0BCA9E81F}"/>
                </c:ext>
                <c:ext xmlns:c15="http://schemas.microsoft.com/office/drawing/2012/chart" uri="{CE6537A1-D6FC-4f65-9D91-7224C49458BB}">
                  <c15:dlblFieldTable>
                    <c15:dlblFTEntry>
                      <c15:txfldGUID>{026F2790-3611-4747-AC88-1632982E71C7}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5.7</c:v>
                </c:pt>
                <c:pt idx="16">
                  <c:v>6.3</c:v>
                </c:pt>
                <c:pt idx="24">
                  <c:v>6.2</c:v>
                </c:pt>
                <c:pt idx="32">
                  <c:v>6.7</c:v>
                </c:pt>
              </c:numCache>
            </c:numRef>
          </c:xVal>
          <c:yVal>
            <c:numRef>
              <c:f>公会計指標分析・財政指標組合せ分析表!$BP$73:$DC$73</c:f>
              <c:numCache>
                <c:formatCode>#,##0.0;"▲ "#,##0.0</c:formatCode>
                <c:ptCount val="40"/>
                <c:pt idx="0">
                  <c:v>70.2</c:v>
                </c:pt>
                <c:pt idx="8">
                  <c:v>68.5</c:v>
                </c:pt>
                <c:pt idx="16">
                  <c:v>57.2</c:v>
                </c:pt>
                <c:pt idx="24">
                  <c:v>50.7</c:v>
                </c:pt>
                <c:pt idx="32">
                  <c:v>40.700000000000003</c:v>
                </c:pt>
              </c:numCache>
            </c:numRef>
          </c:yVal>
          <c:smooth val="0"/>
          <c:extLst xmlns:c16r2="http://schemas.microsoft.com/office/drawing/2015/06/chart">
            <c:ext xmlns:c16="http://schemas.microsoft.com/office/drawing/2014/chart" uri="{C3380CC4-5D6E-409C-BE32-E72D297353CC}">
              <c16:uniqueId val="{00000009-73F5-4E31-A115-22F0BCA9E8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F5-4E31-A115-22F0BCA9E81F}"/>
                </c:ext>
                <c:ext xmlns:c15="http://schemas.microsoft.com/office/drawing/2012/chart" uri="{CE6537A1-D6FC-4f65-9D91-7224C49458BB}">
                  <c15:dlblFieldTable>
                    <c15:dlblFTEntry>
                      <c15:txfldGUID>{70B7B6FD-5A85-4594-AB7F-904AFCBEA62D}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3F5-4E31-A115-22F0BCA9E81F}"/>
                </c:ext>
                <c:ext xmlns:c15="http://schemas.microsoft.com/office/drawing/2012/chart" uri="{CE6537A1-D6FC-4f65-9D91-7224C49458BB}">
                  <c15:dlblFieldTable>
                    <c15:dlblFTEntry>
                      <c15:txfldGUID>{7BA758D2-DA8F-4B8F-A075-C2605BAA6496}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3F5-4E31-A115-22F0BCA9E81F}"/>
                </c:ext>
                <c:ext xmlns:c15="http://schemas.microsoft.com/office/drawing/2012/chart" uri="{CE6537A1-D6FC-4f65-9D91-7224C49458BB}">
                  <c15:dlblFieldTable>
                    <c15:dlblFTEntry>
                      <c15:txfldGUID>{3DE9E986-EE88-440B-B2FD-02A5382D4B6C}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3F5-4E31-A115-22F0BCA9E81F}"/>
                </c:ext>
                <c:ext xmlns:c15="http://schemas.microsoft.com/office/drawing/2012/chart" uri="{CE6537A1-D6FC-4f65-9D91-7224C49458BB}">
                  <c15:dlblFieldTable>
                    <c15:dlblFTEntry>
                      <c15:txfldGUID>{8E30EDD7-A4DB-436D-8ED0-3C6AB3F251FE}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3F5-4E31-A115-22F0BCA9E81F}"/>
                </c:ext>
                <c:ext xmlns:c15="http://schemas.microsoft.com/office/drawing/2012/chart" uri="{CE6537A1-D6FC-4f65-9D91-7224C49458BB}">
                  <c15:dlblFieldTable>
                    <c15:dlblFTEntry>
                      <c15:txfldGUID>{91A82253-5BC3-44D2-A074-E902767374B3}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3F5-4E31-A115-22F0BCA9E81F}"/>
                </c:ext>
                <c:ext xmlns:c15="http://schemas.microsoft.com/office/drawing/2012/chart" uri="{CE6537A1-D6FC-4f65-9D91-7224C49458BB}">
                  <c15:dlblFieldTable>
                    <c15:dlblFTEntry>
                      <c15:txfldGUID>{11F05D84-B32D-4495-8855-F486F30764A8}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3F5-4E31-A115-22F0BCA9E81F}"/>
                </c:ext>
                <c:ext xmlns:c15="http://schemas.microsoft.com/office/drawing/2012/chart" uri="{CE6537A1-D6FC-4f65-9D91-7224C49458BB}">
                  <c15:dlblFieldTable>
                    <c15:dlblFTEntry>
                      <c15:txfldGUID>{6F53045A-E014-48E6-A382-192D82B06094}</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7.712580321897216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3F5-4E31-A115-22F0BCA9E81F}"/>
                </c:ext>
                <c:ext xmlns:c15="http://schemas.microsoft.com/office/drawing/2012/chart" uri="{CE6537A1-D6FC-4f65-9D91-7224C49458BB}">
                  <c15:dlblFieldTable>
                    <c15:dlblFTEntry>
                      <c15:txfldGUID>{4680D6D2-EEFB-406D-93CB-2FFF23766853}</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4.770714846904639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3F5-4E31-A115-22F0BCA9E81F}"/>
                </c:ext>
                <c:ext xmlns:c15="http://schemas.microsoft.com/office/drawing/2012/chart" uri="{CE6537A1-D6FC-4f65-9D91-7224C49458BB}">
                  <c15:dlblFieldTable>
                    <c15:dlblFTEntry>
                      <c15:txfldGUID>{5879D8E4-DA35-47D7-8021-2578FCCA2510}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73F5-4E31-A115-22F0BCA9E81F}"/>
            </c:ext>
          </c:extLst>
        </c:ser>
        <c:dLbls>
          <c:showLegendKey val="0"/>
          <c:showVal val="1"/>
          <c:showCatName val="0"/>
          <c:showSerName val="0"/>
          <c:showPercent val="0"/>
          <c:showBubbleSize val="0"/>
        </c:dLbls>
        <c:axId val="470923232"/>
        <c:axId val="470926368"/>
      </c:scatterChart>
      <c:valAx>
        <c:axId val="470923232"/>
        <c:scaling>
          <c:orientation val="minMax"/>
          <c:max val="8.7999999999999989"/>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926368"/>
        <c:crosses val="autoZero"/>
        <c:crossBetween val="midCat"/>
      </c:valAx>
      <c:valAx>
        <c:axId val="470926368"/>
        <c:scaling>
          <c:orientation val="minMax"/>
          <c:max val="8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923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算入公債費等の増はあったものの、一般会計における元利償還金及び下水道事業特別会計の元利償還金に対する繰出金が共に増となったことにより、実質公債費比率の分子が前年度より</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今後、し尿等下水道投入施設改修事業や新庁舎整備事業等の大規模事業の町債発行予定があることから、事業の優先順位や起債抑制、交付税算入率の高い町債発行等を意識し、実質公債費比率の分子が大きく上昇することのない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今年度については、一般会計等に係る地方債の現在高及び退職手当負担見込額の減により、将来負担額全体の合計についても減となっている。</a:t>
          </a:r>
        </a:p>
        <a:p>
          <a:r>
            <a:rPr kumimoji="1" lang="ja-JP" altLang="en-US" sz="1400">
              <a:latin typeface="ＭＳ ゴシック" pitchFamily="49" charset="-128"/>
              <a:ea typeface="ＭＳ ゴシック" pitchFamily="49" charset="-128"/>
            </a:rPr>
            <a:t>　充当可能基金については、今年度は財政調整基金を始め複数の基金へ積立てを行ったことにより、充当可能基金が約</a:t>
          </a:r>
          <a:r>
            <a:rPr kumimoji="1" lang="en-US" altLang="ja-JP" sz="1400">
              <a:latin typeface="ＭＳ ゴシック" pitchFamily="49" charset="-128"/>
              <a:ea typeface="ＭＳ ゴシック" pitchFamily="49" charset="-128"/>
            </a:rPr>
            <a:t>613</a:t>
          </a:r>
          <a:r>
            <a:rPr kumimoji="1" lang="ja-JP" altLang="en-US" sz="1400">
              <a:latin typeface="ＭＳ ゴシック" pitchFamily="49" charset="-128"/>
              <a:ea typeface="ＭＳ ゴシック" pitchFamily="49" charset="-128"/>
            </a:rPr>
            <a:t>百万円の増となり、将来負担比率の分子の減少要因となっている。</a:t>
          </a:r>
        </a:p>
        <a:p>
          <a:r>
            <a:rPr kumimoji="1" lang="ja-JP" altLang="en-US" sz="1400">
              <a:latin typeface="ＭＳ ゴシック" pitchFamily="49" charset="-128"/>
              <a:ea typeface="ＭＳ ゴシック" pitchFamily="49" charset="-128"/>
            </a:rPr>
            <a:t>　今後、庁舎を始めとする施設の老朽化に伴う整備により、町債の発行額も増加することが見込まれるため、町財政に負担の少ない方法を模索しながら事業の精査に努める。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神奈川県二宮町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今年度については一時的な町税の増等に伴い、基金へ積極的に積立てを行った結果、一般会計における基金については前年度から約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複数の大規模事業を予定しており、基金を活用せずに実施することが困難である見込みのため、事業実施への備えとして、町の収入状況や町債残高等を考慮しつつ基金への積立てを行い、事業実施の際は適宜基金の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公共施設整備基金：二宮町の公共施設整備及び当該公共施設整備のために必要な用地の取得の資金に充てるため。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災害対策基金：地震や風水害等の災害から、町民の生命と財産を守るべく、その予防対策、復旧対策、復興対策等の円滑な推進を図る事業の財源とするため。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みどり基金：緑化の推進を図る事業の財源とするため。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図書館基金：二宮町図書館の図書等の整備費用に充てるため。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公共施設整備基金については、後年の施設整備を見越して積立てを行った結果、前年度から約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その他の基金については、ふるさと納税や基金の運用収入を積立てたことにより微増となっている。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公共施設整備基金については、後年の施設整備に向け積立てを行うとともに、事業実施の際は適宜取崩しを行い、町財政への負担を平準化する。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その他の基金については、引き続き寄付金や運用収入の積立てを行い、各基金の目的に沿った事業へ充当する。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今年度については上記と同様の理由により前年度から約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上記のとおり、適宜基金の積立て、取崩しを行うことで町財政への負担を平準化する。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28,887
28,699
9.08
8,373,373
8,097,252
268,560
5,878,793
7,089,498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も高い数値となっている。これは、町の所有している施設の多くが老朽化しているためであり、庁舎をはじめ施設の建替や改修などをする必要に迫られてい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二宮町公共施設再配置・町有地有効活用実施計画などに基づき老朽化した施設の建替、集約化などを進める。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6078</xdr:rowOff>
    </xdr:from>
    <xdr:to>
      <xdr:col>19</xdr:col>
      <xdr:colOff>187325</xdr:colOff>
      <xdr:row>26</xdr:row>
      <xdr:rowOff>107678</xdr:rowOff>
    </xdr:to>
    <xdr:sp macro="" textlink="">
      <xdr:nvSpPr>
        <xdr:cNvPr id="80" name="楕円 79"/>
        <xdr:cNvSpPr/>
      </xdr:nvSpPr>
      <xdr:spPr>
        <a:xfrm>
          <a:off x="4000500" y="52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83185</xdr:rowOff>
    </xdr:from>
    <xdr:to>
      <xdr:col>15</xdr:col>
      <xdr:colOff>187325</xdr:colOff>
      <xdr:row>27</xdr:row>
      <xdr:rowOff>13335</xdr:rowOff>
    </xdr:to>
    <xdr:sp macro="" textlink="">
      <xdr:nvSpPr>
        <xdr:cNvPr id="81" name="楕円 80"/>
        <xdr:cNvSpPr/>
      </xdr:nvSpPr>
      <xdr:spPr>
        <a:xfrm>
          <a:off x="3238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56878</xdr:rowOff>
    </xdr:from>
    <xdr:to>
      <xdr:col>19</xdr:col>
      <xdr:colOff>136525</xdr:colOff>
      <xdr:row>26</xdr:row>
      <xdr:rowOff>133985</xdr:rowOff>
    </xdr:to>
    <xdr:cxnSp macro="">
      <xdr:nvCxnSpPr>
        <xdr:cNvPr id="82" name="直線コネクタ 81"/>
        <xdr:cNvCxnSpPr/>
      </xdr:nvCxnSpPr>
      <xdr:spPr>
        <a:xfrm flipV="1">
          <a:off x="3289300" y="528610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3"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4"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124205</xdr:rowOff>
    </xdr:from>
    <xdr:ext cx="405111" cy="259045"/>
    <xdr:sp macro="" textlink="">
      <xdr:nvSpPr>
        <xdr:cNvPr id="85" name="n_1mainValue有形固定資産減価償却率"/>
        <xdr:cNvSpPr txBox="1"/>
      </xdr:nvSpPr>
      <xdr:spPr>
        <a:xfrm>
          <a:off x="3836044" y="501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29862</xdr:rowOff>
    </xdr:from>
    <xdr:ext cx="405111" cy="259045"/>
    <xdr:sp macro="" textlink="">
      <xdr:nvSpPr>
        <xdr:cNvPr id="86" name="n_2mainValue有形固定資産減価償却率"/>
        <xdr:cNvSpPr txBox="1"/>
      </xdr:nvSpPr>
      <xdr:spPr>
        <a:xfrm>
          <a:off x="3086744" y="508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二宮町の債務償還可能年数は、神奈川県平均より短いが、類似団体と比較すると長くなっている。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これは、過去に花の丘公園や環境事業センターの整備事業のために発行した町債が将来負担額に大きく影響を及ぼしている。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今後も建替、改修事業が見込まれることから、基金の積立、人件費の抑制に努める。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96732</xdr:rowOff>
    </xdr:from>
    <xdr:to>
      <xdr:col>76</xdr:col>
      <xdr:colOff>73025</xdr:colOff>
      <xdr:row>32</xdr:row>
      <xdr:rowOff>26882</xdr:rowOff>
    </xdr:to>
    <xdr:sp macro="" textlink="">
      <xdr:nvSpPr>
        <xdr:cNvPr id="127" name="楕円 126"/>
        <xdr:cNvSpPr/>
      </xdr:nvSpPr>
      <xdr:spPr>
        <a:xfrm>
          <a:off x="147447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119609</xdr:rowOff>
    </xdr:from>
    <xdr:ext cx="340478" cy="259045"/>
    <xdr:sp macro="" textlink="">
      <xdr:nvSpPr>
        <xdr:cNvPr id="128" name="債務償還可能年数該当値テキスト"/>
        <xdr:cNvSpPr txBox="1"/>
      </xdr:nvSpPr>
      <xdr:spPr>
        <a:xfrm>
          <a:off x="14846300" y="60346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28,887
28,699
9.08
8,373,373
8,097,252
268,560
5,878,793
7,089,498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147320</xdr:rowOff>
    </xdr:from>
    <xdr:to>
      <xdr:col>20</xdr:col>
      <xdr:colOff>38100</xdr:colOff>
      <xdr:row>35</xdr:row>
      <xdr:rowOff>77470</xdr:rowOff>
    </xdr:to>
    <xdr:sp macro="" textlink="">
      <xdr:nvSpPr>
        <xdr:cNvPr id="70" name="楕円 69"/>
        <xdr:cNvSpPr/>
      </xdr:nvSpPr>
      <xdr:spPr>
        <a:xfrm>
          <a:off x="3746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31115</xdr:rowOff>
    </xdr:from>
    <xdr:to>
      <xdr:col>15</xdr:col>
      <xdr:colOff>101600</xdr:colOff>
      <xdr:row>35</xdr:row>
      <xdr:rowOff>132715</xdr:rowOff>
    </xdr:to>
    <xdr:sp macro="" textlink="">
      <xdr:nvSpPr>
        <xdr:cNvPr id="71" name="楕円 70"/>
        <xdr:cNvSpPr/>
      </xdr:nvSpPr>
      <xdr:spPr>
        <a:xfrm>
          <a:off x="2857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26670</xdr:rowOff>
    </xdr:from>
    <xdr:to>
      <xdr:col>19</xdr:col>
      <xdr:colOff>177800</xdr:colOff>
      <xdr:row>35</xdr:row>
      <xdr:rowOff>81915</xdr:rowOff>
    </xdr:to>
    <xdr:cxnSp macro="">
      <xdr:nvCxnSpPr>
        <xdr:cNvPr id="72" name="直線コネクタ 71"/>
        <xdr:cNvCxnSpPr/>
      </xdr:nvCxnSpPr>
      <xdr:spPr>
        <a:xfrm flipV="1">
          <a:off x="2908300" y="60274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4"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93997</xdr:rowOff>
    </xdr:from>
    <xdr:ext cx="405111" cy="259045"/>
    <xdr:sp macro="" textlink="">
      <xdr:nvSpPr>
        <xdr:cNvPr id="75" name="n_1mainValue【道路】&#10;有形固定資産減価償却率"/>
        <xdr:cNvSpPr txBox="1"/>
      </xdr:nvSpPr>
      <xdr:spPr>
        <a:xfrm>
          <a:off x="35820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149242</xdr:rowOff>
    </xdr:from>
    <xdr:ext cx="405111" cy="259045"/>
    <xdr:sp macro="" textlink="">
      <xdr:nvSpPr>
        <xdr:cNvPr id="76" name="n_2mainValue【道路】&#10;有形固定資産減価償却率"/>
        <xdr:cNvSpPr txBox="1"/>
      </xdr:nvSpPr>
      <xdr:spPr>
        <a:xfrm>
          <a:off x="2705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56993</xdr:rowOff>
    </xdr:from>
    <xdr:to>
      <xdr:col>50</xdr:col>
      <xdr:colOff>165100</xdr:colOff>
      <xdr:row>40</xdr:row>
      <xdr:rowOff>158593</xdr:rowOff>
    </xdr:to>
    <xdr:sp macro="" textlink="">
      <xdr:nvSpPr>
        <xdr:cNvPr id="112" name="楕円 111"/>
        <xdr:cNvSpPr/>
      </xdr:nvSpPr>
      <xdr:spPr>
        <a:xfrm>
          <a:off x="9588500" y="691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83831</xdr:rowOff>
    </xdr:from>
    <xdr:to>
      <xdr:col>46</xdr:col>
      <xdr:colOff>38100</xdr:colOff>
      <xdr:row>41</xdr:row>
      <xdr:rowOff>13981</xdr:rowOff>
    </xdr:to>
    <xdr:sp macro="" textlink="">
      <xdr:nvSpPr>
        <xdr:cNvPr id="113" name="楕円 112"/>
        <xdr:cNvSpPr/>
      </xdr:nvSpPr>
      <xdr:spPr>
        <a:xfrm>
          <a:off x="8699500" y="69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107793</xdr:rowOff>
    </xdr:from>
    <xdr:to>
      <xdr:col>50</xdr:col>
      <xdr:colOff>114300</xdr:colOff>
      <xdr:row>40</xdr:row>
      <xdr:rowOff>134631</xdr:rowOff>
    </xdr:to>
    <xdr:cxnSp macro="">
      <xdr:nvCxnSpPr>
        <xdr:cNvPr id="114" name="直線コネクタ 113"/>
        <xdr:cNvCxnSpPr/>
      </xdr:nvCxnSpPr>
      <xdr:spPr>
        <a:xfrm flipV="1">
          <a:off x="8750300" y="6965793"/>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149720</xdr:rowOff>
    </xdr:from>
    <xdr:ext cx="469744" cy="259045"/>
    <xdr:sp macro="" textlink="">
      <xdr:nvSpPr>
        <xdr:cNvPr id="117" name="n_1mainValue【道路】&#10;一人当たり延長"/>
        <xdr:cNvSpPr txBox="1"/>
      </xdr:nvSpPr>
      <xdr:spPr>
        <a:xfrm>
          <a:off x="93917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5108</xdr:rowOff>
    </xdr:from>
    <xdr:ext cx="469744" cy="259045"/>
    <xdr:sp macro="" textlink="">
      <xdr:nvSpPr>
        <xdr:cNvPr id="118" name="n_2mainValue【道路】&#10;一人当たり延長"/>
        <xdr:cNvSpPr txBox="1"/>
      </xdr:nvSpPr>
      <xdr:spPr>
        <a:xfrm>
          <a:off x="8515427" y="703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136978</xdr:rowOff>
    </xdr:from>
    <xdr:to>
      <xdr:col>20</xdr:col>
      <xdr:colOff>38100</xdr:colOff>
      <xdr:row>58</xdr:row>
      <xdr:rowOff>67128</xdr:rowOff>
    </xdr:to>
    <xdr:sp macro="" textlink="">
      <xdr:nvSpPr>
        <xdr:cNvPr id="158" name="楕円 157"/>
        <xdr:cNvSpPr/>
      </xdr:nvSpPr>
      <xdr:spPr>
        <a:xfrm>
          <a:off x="3746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25944</xdr:rowOff>
    </xdr:from>
    <xdr:to>
      <xdr:col>15</xdr:col>
      <xdr:colOff>101600</xdr:colOff>
      <xdr:row>58</xdr:row>
      <xdr:rowOff>127544</xdr:rowOff>
    </xdr:to>
    <xdr:sp macro="" textlink="">
      <xdr:nvSpPr>
        <xdr:cNvPr id="159" name="楕円 158"/>
        <xdr:cNvSpPr/>
      </xdr:nvSpPr>
      <xdr:spPr>
        <a:xfrm>
          <a:off x="2857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xdr:rowOff>
    </xdr:from>
    <xdr:to>
      <xdr:col>19</xdr:col>
      <xdr:colOff>177800</xdr:colOff>
      <xdr:row>58</xdr:row>
      <xdr:rowOff>76744</xdr:rowOff>
    </xdr:to>
    <xdr:cxnSp macro="">
      <xdr:nvCxnSpPr>
        <xdr:cNvPr id="160" name="直線コネクタ 159"/>
        <xdr:cNvCxnSpPr/>
      </xdr:nvCxnSpPr>
      <xdr:spPr>
        <a:xfrm flipV="1">
          <a:off x="2908300" y="996042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1"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2"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83655</xdr:rowOff>
    </xdr:from>
    <xdr:ext cx="405111" cy="259045"/>
    <xdr:sp macro="" textlink="">
      <xdr:nvSpPr>
        <xdr:cNvPr id="163" name="n_1mainValue【橋りょう・トンネル】&#10;有形固定資産減価償却率"/>
        <xdr:cNvSpPr txBox="1"/>
      </xdr:nvSpPr>
      <xdr:spPr>
        <a:xfrm>
          <a:off x="3582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144071</xdr:rowOff>
    </xdr:from>
    <xdr:ext cx="405111" cy="259045"/>
    <xdr:sp macro="" textlink="">
      <xdr:nvSpPr>
        <xdr:cNvPr id="164" name="n_2mainValue【橋りょう・トンネル】&#10;有形固定資産減価償却率"/>
        <xdr:cNvSpPr txBox="1"/>
      </xdr:nvSpPr>
      <xdr:spPr>
        <a:xfrm>
          <a:off x="2705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73499</xdr:rowOff>
    </xdr:from>
    <xdr:to>
      <xdr:col>50</xdr:col>
      <xdr:colOff>165100</xdr:colOff>
      <xdr:row>64</xdr:row>
      <xdr:rowOff>3649</xdr:rowOff>
    </xdr:to>
    <xdr:sp macro="" textlink="">
      <xdr:nvSpPr>
        <xdr:cNvPr id="202" name="楕円 201"/>
        <xdr:cNvSpPr/>
      </xdr:nvSpPr>
      <xdr:spPr>
        <a:xfrm>
          <a:off x="9588500" y="1087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74380</xdr:rowOff>
    </xdr:from>
    <xdr:to>
      <xdr:col>46</xdr:col>
      <xdr:colOff>38100</xdr:colOff>
      <xdr:row>64</xdr:row>
      <xdr:rowOff>4530</xdr:rowOff>
    </xdr:to>
    <xdr:sp macro="" textlink="">
      <xdr:nvSpPr>
        <xdr:cNvPr id="203" name="楕円 202"/>
        <xdr:cNvSpPr/>
      </xdr:nvSpPr>
      <xdr:spPr>
        <a:xfrm>
          <a:off x="8699500" y="108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124299</xdr:rowOff>
    </xdr:from>
    <xdr:to>
      <xdr:col>50</xdr:col>
      <xdr:colOff>114300</xdr:colOff>
      <xdr:row>63</xdr:row>
      <xdr:rowOff>125180</xdr:rowOff>
    </xdr:to>
    <xdr:cxnSp macro="">
      <xdr:nvCxnSpPr>
        <xdr:cNvPr id="204" name="直線コネクタ 203"/>
        <xdr:cNvCxnSpPr/>
      </xdr:nvCxnSpPr>
      <xdr:spPr>
        <a:xfrm flipV="1">
          <a:off x="8750300" y="10925649"/>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166226</xdr:rowOff>
    </xdr:from>
    <xdr:ext cx="534377" cy="259045"/>
    <xdr:sp macro="" textlink="">
      <xdr:nvSpPr>
        <xdr:cNvPr id="207" name="n_1mainValue【橋りょう・トンネル】&#10;一人当たり有形固定資産（償却資産）額"/>
        <xdr:cNvSpPr txBox="1"/>
      </xdr:nvSpPr>
      <xdr:spPr>
        <a:xfrm>
          <a:off x="9359411" y="109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167107</xdr:rowOff>
    </xdr:from>
    <xdr:ext cx="534377" cy="259045"/>
    <xdr:sp macro="" textlink="">
      <xdr:nvSpPr>
        <xdr:cNvPr id="208" name="n_2mainValue【橋りょう・トンネル】&#10;一人当たり有形固定資産（償却資産）額"/>
        <xdr:cNvSpPr txBox="1"/>
      </xdr:nvSpPr>
      <xdr:spPr>
        <a:xfrm>
          <a:off x="8483111" y="10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5" name="直線コネクタ 2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6" name="テキスト ボックス 23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7" name="直線コネクタ 2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8" name="テキスト ボックス 2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9" name="直線コネクタ 2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0" name="テキスト ボックス 2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1" name="直線コネクタ 2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2" name="テキスト ボックス 2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3" name="直線コネクタ 2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4" name="テキスト ボックス 24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108</xdr:row>
      <xdr:rowOff>152400</xdr:rowOff>
    </xdr:to>
    <xdr:cxnSp macro="">
      <xdr:nvCxnSpPr>
        <xdr:cNvPr id="248" name="直線コネクタ 247"/>
        <xdr:cNvCxnSpPr/>
      </xdr:nvCxnSpPr>
      <xdr:spPr>
        <a:xfrm flipV="1">
          <a:off x="4634865" y="1740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49"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50" name="直線コネクタ 24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251" name="【港湾・漁港】&#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252" name="直線コネクタ 251"/>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78122</xdr:rowOff>
    </xdr:from>
    <xdr:ext cx="405111" cy="259045"/>
    <xdr:sp macro="" textlink="">
      <xdr:nvSpPr>
        <xdr:cNvPr id="253" name="【港湾・漁港】&#10;有形固定資産減価償却率平均値テキスト"/>
        <xdr:cNvSpPr txBox="1"/>
      </xdr:nvSpPr>
      <xdr:spPr>
        <a:xfrm>
          <a:off x="4673600" y="177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254" name="フローチャート: 判断 253"/>
        <xdr:cNvSpPr/>
      </xdr:nvSpPr>
      <xdr:spPr>
        <a:xfrm>
          <a:off x="45847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107314</xdr:rowOff>
    </xdr:from>
    <xdr:to>
      <xdr:col>20</xdr:col>
      <xdr:colOff>38100</xdr:colOff>
      <xdr:row>104</xdr:row>
      <xdr:rowOff>37464</xdr:rowOff>
    </xdr:to>
    <xdr:sp macro="" textlink="">
      <xdr:nvSpPr>
        <xdr:cNvPr id="255" name="フローチャート: 判断 254"/>
        <xdr:cNvSpPr/>
      </xdr:nvSpPr>
      <xdr:spPr>
        <a:xfrm>
          <a:off x="3746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256" name="フローチャート: 判断 255"/>
        <xdr:cNvSpPr/>
      </xdr:nvSpPr>
      <xdr:spPr>
        <a:xfrm>
          <a:off x="2857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7" name="テキスト ボックス 2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74930</xdr:rowOff>
    </xdr:from>
    <xdr:to>
      <xdr:col>20</xdr:col>
      <xdr:colOff>38100</xdr:colOff>
      <xdr:row>103</xdr:row>
      <xdr:rowOff>5080</xdr:rowOff>
    </xdr:to>
    <xdr:sp macro="" textlink="">
      <xdr:nvSpPr>
        <xdr:cNvPr id="262" name="楕円 261"/>
        <xdr:cNvSpPr/>
      </xdr:nvSpPr>
      <xdr:spPr>
        <a:xfrm>
          <a:off x="3746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28591</xdr:rowOff>
    </xdr:from>
    <xdr:ext cx="405111" cy="259045"/>
    <xdr:sp macro="" textlink="">
      <xdr:nvSpPr>
        <xdr:cNvPr id="263" name="n_1aveValue【港湾・漁港】&#10;有形固定資産減価償却率"/>
        <xdr:cNvSpPr txBox="1"/>
      </xdr:nvSpPr>
      <xdr:spPr>
        <a:xfrm>
          <a:off x="35820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82566</xdr:rowOff>
    </xdr:from>
    <xdr:ext cx="405111" cy="259045"/>
    <xdr:sp macro="" textlink="">
      <xdr:nvSpPr>
        <xdr:cNvPr id="264" name="n_2aveValue【港湾・漁港】&#10;有形固定資産減価償却率"/>
        <xdr:cNvSpPr txBox="1"/>
      </xdr:nvSpPr>
      <xdr:spPr>
        <a:xfrm>
          <a:off x="2705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21607</xdr:rowOff>
    </xdr:from>
    <xdr:ext cx="405111" cy="259045"/>
    <xdr:sp macro="" textlink="">
      <xdr:nvSpPr>
        <xdr:cNvPr id="265" name="n_1mainValue【港湾・漁港】&#10;有形固定資産減価償却率"/>
        <xdr:cNvSpPr txBox="1"/>
      </xdr:nvSpPr>
      <xdr:spPr>
        <a:xfrm>
          <a:off x="35820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4" name="テキスト ボックス 2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5" name="直線コネクタ 2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76" name="直線コネクタ 27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277" name="テキスト ボックス 27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78" name="直線コネクタ 27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279" name="テキスト ボックス 27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80" name="直線コネクタ 27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281" name="テキスト ボックス 28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2" name="直線コネクタ 28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283" name="テキスト ボックス 28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4" name="直線コネクタ 2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285" name="テキスト ボックス 28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78436</xdr:rowOff>
    </xdr:from>
    <xdr:to>
      <xdr:col>54</xdr:col>
      <xdr:colOff>189865</xdr:colOff>
      <xdr:row>107</xdr:row>
      <xdr:rowOff>135243</xdr:rowOff>
    </xdr:to>
    <xdr:cxnSp macro="">
      <xdr:nvCxnSpPr>
        <xdr:cNvPr id="287" name="直線コネクタ 286"/>
        <xdr:cNvCxnSpPr/>
      </xdr:nvCxnSpPr>
      <xdr:spPr>
        <a:xfrm flipV="1">
          <a:off x="10476865" y="17223436"/>
          <a:ext cx="0" cy="1256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139070</xdr:rowOff>
    </xdr:from>
    <xdr:ext cx="534377" cy="259045"/>
    <xdr:sp macro="" textlink="">
      <xdr:nvSpPr>
        <xdr:cNvPr id="288" name="【港湾・漁港】&#10;一人当たり有形固定資産（償却資産）額最小値テキスト"/>
        <xdr:cNvSpPr txBox="1"/>
      </xdr:nvSpPr>
      <xdr:spPr>
        <a:xfrm>
          <a:off x="10515600" y="184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135243</xdr:rowOff>
    </xdr:from>
    <xdr:to>
      <xdr:col>55</xdr:col>
      <xdr:colOff>88900</xdr:colOff>
      <xdr:row>107</xdr:row>
      <xdr:rowOff>135243</xdr:rowOff>
    </xdr:to>
    <xdr:cxnSp macro="">
      <xdr:nvCxnSpPr>
        <xdr:cNvPr id="289" name="直線コネクタ 288"/>
        <xdr:cNvCxnSpPr/>
      </xdr:nvCxnSpPr>
      <xdr:spPr>
        <a:xfrm>
          <a:off x="10388600" y="1848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25113</xdr:rowOff>
    </xdr:from>
    <xdr:ext cx="599010" cy="259045"/>
    <xdr:sp macro="" textlink="">
      <xdr:nvSpPr>
        <xdr:cNvPr id="290" name="【港湾・漁港】&#10;一人当たり有形固定資産（償却資産）額最大値テキスト"/>
        <xdr:cNvSpPr txBox="1"/>
      </xdr:nvSpPr>
      <xdr:spPr>
        <a:xfrm>
          <a:off x="10515600" y="169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78436</xdr:rowOff>
    </xdr:from>
    <xdr:to>
      <xdr:col>55</xdr:col>
      <xdr:colOff>88900</xdr:colOff>
      <xdr:row>100</xdr:row>
      <xdr:rowOff>78436</xdr:rowOff>
    </xdr:to>
    <xdr:cxnSp macro="">
      <xdr:nvCxnSpPr>
        <xdr:cNvPr id="291" name="直線コネクタ 290"/>
        <xdr:cNvCxnSpPr/>
      </xdr:nvCxnSpPr>
      <xdr:spPr>
        <a:xfrm>
          <a:off x="10388600" y="1722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76545</xdr:rowOff>
    </xdr:from>
    <xdr:ext cx="599010" cy="259045"/>
    <xdr:sp macro="" textlink="">
      <xdr:nvSpPr>
        <xdr:cNvPr id="292" name="【港湾・漁港】&#10;一人当たり有形固定資産（償却資産）額平均値テキスト"/>
        <xdr:cNvSpPr txBox="1"/>
      </xdr:nvSpPr>
      <xdr:spPr>
        <a:xfrm>
          <a:off x="10515600" y="17907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98118</xdr:rowOff>
    </xdr:from>
    <xdr:to>
      <xdr:col>55</xdr:col>
      <xdr:colOff>50800</xdr:colOff>
      <xdr:row>105</xdr:row>
      <xdr:rowOff>28268</xdr:rowOff>
    </xdr:to>
    <xdr:sp macro="" textlink="">
      <xdr:nvSpPr>
        <xdr:cNvPr id="293" name="フローチャート: 判断 292"/>
        <xdr:cNvSpPr/>
      </xdr:nvSpPr>
      <xdr:spPr>
        <a:xfrm>
          <a:off x="10426700" y="179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20861</xdr:rowOff>
    </xdr:from>
    <xdr:to>
      <xdr:col>50</xdr:col>
      <xdr:colOff>165100</xdr:colOff>
      <xdr:row>105</xdr:row>
      <xdr:rowOff>122461</xdr:rowOff>
    </xdr:to>
    <xdr:sp macro="" textlink="">
      <xdr:nvSpPr>
        <xdr:cNvPr id="294" name="フローチャート: 判断 293"/>
        <xdr:cNvSpPr/>
      </xdr:nvSpPr>
      <xdr:spPr>
        <a:xfrm>
          <a:off x="9588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75940</xdr:rowOff>
    </xdr:from>
    <xdr:to>
      <xdr:col>46</xdr:col>
      <xdr:colOff>38100</xdr:colOff>
      <xdr:row>105</xdr:row>
      <xdr:rowOff>6090</xdr:rowOff>
    </xdr:to>
    <xdr:sp macro="" textlink="">
      <xdr:nvSpPr>
        <xdr:cNvPr id="295" name="フローチャート: 判断 294"/>
        <xdr:cNvSpPr/>
      </xdr:nvSpPr>
      <xdr:spPr>
        <a:xfrm>
          <a:off x="8699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96" name="テキスト ボックス 2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7" name="テキスト ボックス 2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8" name="テキスト ボックス 2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9" name="テキスト ボックス 2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0" name="テキスト ボックス 2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91918</xdr:rowOff>
    </xdr:from>
    <xdr:to>
      <xdr:col>50</xdr:col>
      <xdr:colOff>165100</xdr:colOff>
      <xdr:row>108</xdr:row>
      <xdr:rowOff>22068</xdr:rowOff>
    </xdr:to>
    <xdr:sp macro="" textlink="">
      <xdr:nvSpPr>
        <xdr:cNvPr id="301" name="楕円 300"/>
        <xdr:cNvSpPr/>
      </xdr:nvSpPr>
      <xdr:spPr>
        <a:xfrm>
          <a:off x="9588500" y="1843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103</xdr:row>
      <xdr:rowOff>138988</xdr:rowOff>
    </xdr:from>
    <xdr:ext cx="599010" cy="259045"/>
    <xdr:sp macro="" textlink="">
      <xdr:nvSpPr>
        <xdr:cNvPr id="302" name="n_1aveValue【港湾・漁港】&#10;一人当たり有形固定資産（償却資産）額"/>
        <xdr:cNvSpPr txBox="1"/>
      </xdr:nvSpPr>
      <xdr:spPr>
        <a:xfrm>
          <a:off x="93270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22617</xdr:rowOff>
    </xdr:from>
    <xdr:ext cx="599010" cy="259045"/>
    <xdr:sp macro="" textlink="">
      <xdr:nvSpPr>
        <xdr:cNvPr id="303" name="n_2aveValue【港湾・漁港】&#10;一人当たり有形固定資産（償却資産）額"/>
        <xdr:cNvSpPr txBox="1"/>
      </xdr:nvSpPr>
      <xdr:spPr>
        <a:xfrm>
          <a:off x="8450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13195</xdr:rowOff>
    </xdr:from>
    <xdr:ext cx="534377" cy="259045"/>
    <xdr:sp macro="" textlink="">
      <xdr:nvSpPr>
        <xdr:cNvPr id="304" name="n_1mainValue【港湾・漁港】&#10;一人当たり有形固定資産（償却資産）額"/>
        <xdr:cNvSpPr txBox="1"/>
      </xdr:nvSpPr>
      <xdr:spPr>
        <a:xfrm>
          <a:off x="9359411" y="185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5" name="正方形/長方形 3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6" name="正方形/長方形 3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7" name="正方形/長方形 3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8" name="正方形/長方形 3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9" name="正方形/長方形 3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0" name="正方形/長方形 3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1" name="正方形/長方形 3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2" name="正方形/長方形 3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3" name="テキスト ボックス 3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4" name="直線コネクタ 3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5" name="直線コネクタ 31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6" name="テキスト ボックス 31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7" name="直線コネクタ 31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8" name="テキスト ボックス 31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9" name="直線コネクタ 31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0" name="テキスト ボックス 31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1" name="直線コネクタ 32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2" name="テキスト ボックス 32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3" name="直線コネクタ 32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4" name="テキスト ボックス 32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5" name="直線コネクタ 32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6" name="テキスト ボックス 32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7" name="直線コネクタ 3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8" name="テキスト ボックス 3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30" name="直線コネクタ 32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3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32" name="直線コネクタ 33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4" name="直線コネクタ 33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35"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36" name="フローチャート: 判断 335"/>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37" name="フローチャート: 判断 336"/>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8" name="フローチャート: 判断 33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9" name="テキスト ボックス 3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0" name="テキスト ボックス 3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1" name="テキスト ボックス 3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2" name="テキスト ボックス 3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3" name="テキスト ボックス 3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141333</xdr:rowOff>
    </xdr:from>
    <xdr:to>
      <xdr:col>81</xdr:col>
      <xdr:colOff>101600</xdr:colOff>
      <xdr:row>33</xdr:row>
      <xdr:rowOff>71483</xdr:rowOff>
    </xdr:to>
    <xdr:sp macro="" textlink="">
      <xdr:nvSpPr>
        <xdr:cNvPr id="344" name="楕円 343"/>
        <xdr:cNvSpPr/>
      </xdr:nvSpPr>
      <xdr:spPr>
        <a:xfrm>
          <a:off x="15430500" y="56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102144</xdr:rowOff>
    </xdr:from>
    <xdr:to>
      <xdr:col>76</xdr:col>
      <xdr:colOff>165100</xdr:colOff>
      <xdr:row>34</xdr:row>
      <xdr:rowOff>32294</xdr:rowOff>
    </xdr:to>
    <xdr:sp macro="" textlink="">
      <xdr:nvSpPr>
        <xdr:cNvPr id="345" name="楕円 344"/>
        <xdr:cNvSpPr/>
      </xdr:nvSpPr>
      <xdr:spPr>
        <a:xfrm>
          <a:off x="14541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20683</xdr:rowOff>
    </xdr:from>
    <xdr:to>
      <xdr:col>81</xdr:col>
      <xdr:colOff>50800</xdr:colOff>
      <xdr:row>33</xdr:row>
      <xdr:rowOff>152944</xdr:rowOff>
    </xdr:to>
    <xdr:cxnSp macro="">
      <xdr:nvCxnSpPr>
        <xdr:cNvPr id="346" name="直線コネクタ 345"/>
        <xdr:cNvCxnSpPr/>
      </xdr:nvCxnSpPr>
      <xdr:spPr>
        <a:xfrm flipV="1">
          <a:off x="14592300" y="5678533"/>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47"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48"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88010</xdr:rowOff>
    </xdr:from>
    <xdr:ext cx="405111" cy="259045"/>
    <xdr:sp macro="" textlink="">
      <xdr:nvSpPr>
        <xdr:cNvPr id="349" name="n_1mainValue【認定こども園・幼稚園・保育所】&#10;有形固定資産減価償却率"/>
        <xdr:cNvSpPr txBox="1"/>
      </xdr:nvSpPr>
      <xdr:spPr>
        <a:xfrm>
          <a:off x="15266044" y="540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48821</xdr:rowOff>
    </xdr:from>
    <xdr:ext cx="405111" cy="259045"/>
    <xdr:sp macro="" textlink="">
      <xdr:nvSpPr>
        <xdr:cNvPr id="350" name="n_2mainValue【認定こども園・幼稚園・保育所】&#10;有形固定資産減価償却率"/>
        <xdr:cNvSpPr txBox="1"/>
      </xdr:nvSpPr>
      <xdr:spPr>
        <a:xfrm>
          <a:off x="14389744" y="553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2" name="テキスト ボックス 3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4" name="テキスト ボックス 3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6" name="テキスト ボックス 3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8" name="テキスト ボックス 3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0" name="テキスト ボックス 3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74" name="直線コネクタ 373"/>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76" name="直線コネクタ 37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7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78" name="直線コネクタ 37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79"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80" name="フローチャート: 判断 379"/>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81" name="フローチャート: 判断 380"/>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82" name="フローチャート: 判断 381"/>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128270</xdr:rowOff>
    </xdr:from>
    <xdr:to>
      <xdr:col>112</xdr:col>
      <xdr:colOff>38100</xdr:colOff>
      <xdr:row>42</xdr:row>
      <xdr:rowOff>58420</xdr:rowOff>
    </xdr:to>
    <xdr:sp macro="" textlink="">
      <xdr:nvSpPr>
        <xdr:cNvPr id="388" name="楕円 387"/>
        <xdr:cNvSpPr/>
      </xdr:nvSpPr>
      <xdr:spPr>
        <a:xfrm>
          <a:off x="2127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128270</xdr:rowOff>
    </xdr:from>
    <xdr:to>
      <xdr:col>107</xdr:col>
      <xdr:colOff>101600</xdr:colOff>
      <xdr:row>42</xdr:row>
      <xdr:rowOff>58420</xdr:rowOff>
    </xdr:to>
    <xdr:sp macro="" textlink="">
      <xdr:nvSpPr>
        <xdr:cNvPr id="389" name="楕円 388"/>
        <xdr:cNvSpPr/>
      </xdr:nvSpPr>
      <xdr:spPr>
        <a:xfrm>
          <a:off x="2038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7620</xdr:rowOff>
    </xdr:from>
    <xdr:to>
      <xdr:col>111</xdr:col>
      <xdr:colOff>177800</xdr:colOff>
      <xdr:row>42</xdr:row>
      <xdr:rowOff>7620</xdr:rowOff>
    </xdr:to>
    <xdr:cxnSp macro="">
      <xdr:nvCxnSpPr>
        <xdr:cNvPr id="390" name="直線コネクタ 389"/>
        <xdr:cNvCxnSpPr/>
      </xdr:nvCxnSpPr>
      <xdr:spPr>
        <a:xfrm>
          <a:off x="20434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391"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92"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49547</xdr:rowOff>
    </xdr:from>
    <xdr:ext cx="469744" cy="259045"/>
    <xdr:sp macro="" textlink="">
      <xdr:nvSpPr>
        <xdr:cNvPr id="393" name="n_1mainValue【認定こども園・幼稚園・保育所】&#10;一人当たり面積"/>
        <xdr:cNvSpPr txBox="1"/>
      </xdr:nvSpPr>
      <xdr:spPr>
        <a:xfrm>
          <a:off x="21075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49547</xdr:rowOff>
    </xdr:from>
    <xdr:ext cx="469744" cy="259045"/>
    <xdr:sp macro="" textlink="">
      <xdr:nvSpPr>
        <xdr:cNvPr id="394" name="n_2mainValue【認定こども園・幼稚園・保育所】&#10;一人当たり面積"/>
        <xdr:cNvSpPr txBox="1"/>
      </xdr:nvSpPr>
      <xdr:spPr>
        <a:xfrm>
          <a:off x="20199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19" name="直線コネクタ 418"/>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20"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21" name="直線コネクタ 420"/>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22"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23" name="直線コネクタ 422"/>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24"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25" name="フローチャート: 判断 424"/>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26" name="フローチャート: 判断 425"/>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27" name="フローチャート: 判断 426"/>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137795</xdr:rowOff>
    </xdr:from>
    <xdr:to>
      <xdr:col>81</xdr:col>
      <xdr:colOff>101600</xdr:colOff>
      <xdr:row>57</xdr:row>
      <xdr:rowOff>67945</xdr:rowOff>
    </xdr:to>
    <xdr:sp macro="" textlink="">
      <xdr:nvSpPr>
        <xdr:cNvPr id="433" name="楕円 432"/>
        <xdr:cNvSpPr/>
      </xdr:nvSpPr>
      <xdr:spPr>
        <a:xfrm>
          <a:off x="15430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168275</xdr:rowOff>
    </xdr:from>
    <xdr:to>
      <xdr:col>76</xdr:col>
      <xdr:colOff>165100</xdr:colOff>
      <xdr:row>57</xdr:row>
      <xdr:rowOff>98425</xdr:rowOff>
    </xdr:to>
    <xdr:sp macro="" textlink="">
      <xdr:nvSpPr>
        <xdr:cNvPr id="434" name="楕円 433"/>
        <xdr:cNvSpPr/>
      </xdr:nvSpPr>
      <xdr:spPr>
        <a:xfrm>
          <a:off x="14541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17145</xdr:rowOff>
    </xdr:from>
    <xdr:to>
      <xdr:col>81</xdr:col>
      <xdr:colOff>50800</xdr:colOff>
      <xdr:row>57</xdr:row>
      <xdr:rowOff>47625</xdr:rowOff>
    </xdr:to>
    <xdr:cxnSp macro="">
      <xdr:nvCxnSpPr>
        <xdr:cNvPr id="435" name="直線コネクタ 434"/>
        <xdr:cNvCxnSpPr/>
      </xdr:nvCxnSpPr>
      <xdr:spPr>
        <a:xfrm flipV="1">
          <a:off x="14592300" y="97897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36"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37"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84472</xdr:rowOff>
    </xdr:from>
    <xdr:ext cx="405111" cy="259045"/>
    <xdr:sp macro="" textlink="">
      <xdr:nvSpPr>
        <xdr:cNvPr id="438" name="n_1mainValue【学校施設】&#10;有形固定資産減価償却率"/>
        <xdr:cNvSpPr txBox="1"/>
      </xdr:nvSpPr>
      <xdr:spPr>
        <a:xfrm>
          <a:off x="152660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114952</xdr:rowOff>
    </xdr:from>
    <xdr:ext cx="405111" cy="259045"/>
    <xdr:sp macro="" textlink="">
      <xdr:nvSpPr>
        <xdr:cNvPr id="439" name="n_2mainValue【学校施設】&#10;有形固定資産減価償却率"/>
        <xdr:cNvSpPr txBox="1"/>
      </xdr:nvSpPr>
      <xdr:spPr>
        <a:xfrm>
          <a:off x="14389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4" name="テキスト ボックス 4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6" name="テキスト ボックス 4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8" name="テキスト ボックス 4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62" name="直線コネクタ 461"/>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63"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64" name="直線コネクタ 463"/>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65"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66" name="直線コネクタ 465"/>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67"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68" name="フローチャート: 判断 467"/>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69" name="フローチャート: 判断 468"/>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70" name="フローチャート: 判断 46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110134</xdr:rowOff>
    </xdr:from>
    <xdr:to>
      <xdr:col>112</xdr:col>
      <xdr:colOff>38100</xdr:colOff>
      <xdr:row>63</xdr:row>
      <xdr:rowOff>40284</xdr:rowOff>
    </xdr:to>
    <xdr:sp macro="" textlink="">
      <xdr:nvSpPr>
        <xdr:cNvPr id="476" name="楕円 475"/>
        <xdr:cNvSpPr/>
      </xdr:nvSpPr>
      <xdr:spPr>
        <a:xfrm>
          <a:off x="21272500" y="107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161341</xdr:rowOff>
    </xdr:from>
    <xdr:to>
      <xdr:col>107</xdr:col>
      <xdr:colOff>101600</xdr:colOff>
      <xdr:row>63</xdr:row>
      <xdr:rowOff>91491</xdr:rowOff>
    </xdr:to>
    <xdr:sp macro="" textlink="">
      <xdr:nvSpPr>
        <xdr:cNvPr id="477" name="楕円 476"/>
        <xdr:cNvSpPr/>
      </xdr:nvSpPr>
      <xdr:spPr>
        <a:xfrm>
          <a:off x="20383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160934</xdr:rowOff>
    </xdr:from>
    <xdr:to>
      <xdr:col>111</xdr:col>
      <xdr:colOff>177800</xdr:colOff>
      <xdr:row>63</xdr:row>
      <xdr:rowOff>40691</xdr:rowOff>
    </xdr:to>
    <xdr:cxnSp macro="">
      <xdr:nvCxnSpPr>
        <xdr:cNvPr id="478" name="直線コネクタ 477"/>
        <xdr:cNvCxnSpPr/>
      </xdr:nvCxnSpPr>
      <xdr:spPr>
        <a:xfrm flipV="1">
          <a:off x="20434300" y="10790834"/>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79"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80"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31411</xdr:rowOff>
    </xdr:from>
    <xdr:ext cx="469744" cy="259045"/>
    <xdr:sp macro="" textlink="">
      <xdr:nvSpPr>
        <xdr:cNvPr id="481" name="n_1mainValue【学校施設】&#10;一人当たり面積"/>
        <xdr:cNvSpPr txBox="1"/>
      </xdr:nvSpPr>
      <xdr:spPr>
        <a:xfrm>
          <a:off x="21075727" y="108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82618</xdr:rowOff>
    </xdr:from>
    <xdr:ext cx="469744" cy="259045"/>
    <xdr:sp macro="" textlink="">
      <xdr:nvSpPr>
        <xdr:cNvPr id="482" name="n_2mainValue【学校施設】&#10;一人当たり面積"/>
        <xdr:cNvSpPr txBox="1"/>
      </xdr:nvSpPr>
      <xdr:spPr>
        <a:xfrm>
          <a:off x="20199427" y="1088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09" name="テキスト ボックス 50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0" name="直線コネクタ 5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1" name="テキスト ボックス 51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2" name="直線コネクタ 5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3" name="テキスト ボックス 5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4" name="直線コネクタ 5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5" name="テキスト ボックス 5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16" name="直線コネクタ 5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17" name="テキスト ボックス 51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8" name="直線コネクタ 5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9" name="テキスト ボックス 5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21" name="直線コネクタ 520"/>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22"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23" name="直線コネクタ 522"/>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2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25" name="直線コネクタ 52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26"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27" name="フローチャート: 判断 526"/>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28" name="フローチャート: 判断 527"/>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29" name="フローチャート: 判断 528"/>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137413</xdr:rowOff>
    </xdr:from>
    <xdr:to>
      <xdr:col>76</xdr:col>
      <xdr:colOff>165100</xdr:colOff>
      <xdr:row>109</xdr:row>
      <xdr:rowOff>67563</xdr:rowOff>
    </xdr:to>
    <xdr:sp macro="" textlink="">
      <xdr:nvSpPr>
        <xdr:cNvPr id="535" name="楕円 534"/>
        <xdr:cNvSpPr/>
      </xdr:nvSpPr>
      <xdr:spPr>
        <a:xfrm>
          <a:off x="14541500" y="186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157242</xdr:rowOff>
    </xdr:from>
    <xdr:ext cx="405111" cy="259045"/>
    <xdr:sp macro="" textlink="">
      <xdr:nvSpPr>
        <xdr:cNvPr id="536"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37"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58690</xdr:rowOff>
    </xdr:from>
    <xdr:ext cx="405111" cy="259045"/>
    <xdr:sp macro="" textlink="">
      <xdr:nvSpPr>
        <xdr:cNvPr id="538" name="n_2mainValue【公民館】&#10;有形固定資産減価償却率"/>
        <xdr:cNvSpPr txBox="1"/>
      </xdr:nvSpPr>
      <xdr:spPr>
        <a:xfrm>
          <a:off x="14389744" y="187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49" name="直線コネクタ 5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0" name="テキスト ボックス 5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1" name="直線コネクタ 5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2" name="テキスト ボックス 5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3" name="直線コネクタ 5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4" name="テキスト ボックス 5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5" name="直線コネクタ 5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56" name="テキスト ボックス 5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60" name="直線コネクタ 559"/>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61"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62" name="直線コネクタ 561"/>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63"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64" name="直線コネクタ 563"/>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65"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66" name="フローチャート: 判断 565"/>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67" name="フローチャート: 判断 566"/>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68" name="フローチャート: 判断 567"/>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9" name="テキスト ボックス 5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0" name="テキスト ボックス 5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1" name="テキスト ボックス 5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2" name="テキスト ボックス 5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3" name="テキスト ボックス 5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103124</xdr:rowOff>
    </xdr:from>
    <xdr:to>
      <xdr:col>107</xdr:col>
      <xdr:colOff>101600</xdr:colOff>
      <xdr:row>107</xdr:row>
      <xdr:rowOff>33274</xdr:rowOff>
    </xdr:to>
    <xdr:sp macro="" textlink="">
      <xdr:nvSpPr>
        <xdr:cNvPr id="574" name="楕円 573"/>
        <xdr:cNvSpPr/>
      </xdr:nvSpPr>
      <xdr:spPr>
        <a:xfrm>
          <a:off x="20383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24655</xdr:rowOff>
    </xdr:from>
    <xdr:ext cx="469744" cy="259045"/>
    <xdr:sp macro="" textlink="">
      <xdr:nvSpPr>
        <xdr:cNvPr id="575"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76"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24401</xdr:rowOff>
    </xdr:from>
    <xdr:ext cx="469744" cy="259045"/>
    <xdr:sp macro="" textlink="">
      <xdr:nvSpPr>
        <xdr:cNvPr id="577" name="n_2mainValue【公民館】&#10;一人当たり面積"/>
        <xdr:cNvSpPr txBox="1"/>
      </xdr:nvSpPr>
      <xdr:spPr>
        <a:xfrm>
          <a:off x="20199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表を見てわかるとおり、当町における有形固定資産減価償却率は、類似団体平均と比較してほぼ平均を上回っている数値である。特に「認定こども園・幼稚園・保育所」の償却率の高さが顕著であり、これ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年度に竣工した百合が丘保育園の園舎が影響している。短期では、予防保全型の維持管理に努め、中期（令和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年以降）での複合化の可能性を検討し、建替や複合化を行うこととしている。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28,887
28,699
9.08
8,373,373
8,097,252
268,560
5,878,793
7,089,498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66548</xdr:rowOff>
    </xdr:from>
    <xdr:to>
      <xdr:col>20</xdr:col>
      <xdr:colOff>38100</xdr:colOff>
      <xdr:row>38</xdr:row>
      <xdr:rowOff>168148</xdr:rowOff>
    </xdr:to>
    <xdr:sp macro="" textlink="">
      <xdr:nvSpPr>
        <xdr:cNvPr id="70" name="楕円 69"/>
        <xdr:cNvSpPr/>
      </xdr:nvSpPr>
      <xdr:spPr>
        <a:xfrm>
          <a:off x="3746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80264</xdr:rowOff>
    </xdr:from>
    <xdr:to>
      <xdr:col>15</xdr:col>
      <xdr:colOff>101600</xdr:colOff>
      <xdr:row>40</xdr:row>
      <xdr:rowOff>10414</xdr:rowOff>
    </xdr:to>
    <xdr:sp macro="" textlink="">
      <xdr:nvSpPr>
        <xdr:cNvPr id="71" name="楕円 70"/>
        <xdr:cNvSpPr/>
      </xdr:nvSpPr>
      <xdr:spPr>
        <a:xfrm>
          <a:off x="2857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117348</xdr:rowOff>
    </xdr:from>
    <xdr:to>
      <xdr:col>19</xdr:col>
      <xdr:colOff>177800</xdr:colOff>
      <xdr:row>39</xdr:row>
      <xdr:rowOff>131064</xdr:rowOff>
    </xdr:to>
    <xdr:cxnSp macro="">
      <xdr:nvCxnSpPr>
        <xdr:cNvPr id="72" name="直線コネクタ 71"/>
        <xdr:cNvCxnSpPr/>
      </xdr:nvCxnSpPr>
      <xdr:spPr>
        <a:xfrm flipV="1">
          <a:off x="2908300" y="6632448"/>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13225</xdr:rowOff>
    </xdr:from>
    <xdr:ext cx="405111" cy="259045"/>
    <xdr:sp macro="" textlink="">
      <xdr:nvSpPr>
        <xdr:cNvPr id="73" name="n_1mainValue【図書館】&#10;有形固定資産減価償却率"/>
        <xdr:cNvSpPr txBox="1"/>
      </xdr:nvSpPr>
      <xdr:spPr>
        <a:xfrm>
          <a:off x="3582044" y="635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1541</xdr:rowOff>
    </xdr:from>
    <xdr:ext cx="405111" cy="259045"/>
    <xdr:sp macro="" textlink="">
      <xdr:nvSpPr>
        <xdr:cNvPr id="74" name="n_2mainValue【図書館】&#10;有形固定資産減価償却率"/>
        <xdr:cNvSpPr txBox="1"/>
      </xdr:nvSpPr>
      <xdr:spPr>
        <a:xfrm>
          <a:off x="27057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67835</xdr:rowOff>
    </xdr:from>
    <xdr:ext cx="469744" cy="259045"/>
    <xdr:sp macro="" textlink="">
      <xdr:nvSpPr>
        <xdr:cNvPr id="104"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99839</xdr:rowOff>
    </xdr:from>
    <xdr:ext cx="469744" cy="259045"/>
    <xdr:sp macro="" textlink="">
      <xdr:nvSpPr>
        <xdr:cNvPr id="106"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12" name="楕円 111"/>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132842</xdr:rowOff>
    </xdr:from>
    <xdr:to>
      <xdr:col>46</xdr:col>
      <xdr:colOff>38100</xdr:colOff>
      <xdr:row>40</xdr:row>
      <xdr:rowOff>62992</xdr:rowOff>
    </xdr:to>
    <xdr:sp macro="" textlink="">
      <xdr:nvSpPr>
        <xdr:cNvPr id="113" name="楕円 112"/>
        <xdr:cNvSpPr/>
      </xdr:nvSpPr>
      <xdr:spPr>
        <a:xfrm>
          <a:off x="8699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12192</xdr:rowOff>
    </xdr:to>
    <xdr:cxnSp macro="">
      <xdr:nvCxnSpPr>
        <xdr:cNvPr id="114" name="直線コネクタ 113"/>
        <xdr:cNvCxnSpPr/>
      </xdr:nvCxnSpPr>
      <xdr:spPr>
        <a:xfrm flipV="1">
          <a:off x="8750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74947</xdr:rowOff>
    </xdr:from>
    <xdr:ext cx="469744" cy="259045"/>
    <xdr:sp macro="" textlink="">
      <xdr:nvSpPr>
        <xdr:cNvPr id="115" name="n_1mainValue【図書館】&#10;一人当たり面積"/>
        <xdr:cNvSpPr txBox="1"/>
      </xdr:nvSpPr>
      <xdr:spPr>
        <a:xfrm>
          <a:off x="9391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79519</xdr:rowOff>
    </xdr:from>
    <xdr:ext cx="469744" cy="259045"/>
    <xdr:sp macro="" textlink="">
      <xdr:nvSpPr>
        <xdr:cNvPr id="116" name="n_2mainValue【図書館】&#10;一人当たり面積"/>
        <xdr:cNvSpPr txBox="1"/>
      </xdr:nvSpPr>
      <xdr:spPr>
        <a:xfrm>
          <a:off x="8515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52"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45538</xdr:rowOff>
    </xdr:from>
    <xdr:to>
      <xdr:col>20</xdr:col>
      <xdr:colOff>38100</xdr:colOff>
      <xdr:row>58</xdr:row>
      <xdr:rowOff>147138</xdr:rowOff>
    </xdr:to>
    <xdr:sp macro="" textlink="">
      <xdr:nvSpPr>
        <xdr:cNvPr id="158" name="楕円 157"/>
        <xdr:cNvSpPr/>
      </xdr:nvSpPr>
      <xdr:spPr>
        <a:xfrm>
          <a:off x="3746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168003</xdr:rowOff>
    </xdr:from>
    <xdr:to>
      <xdr:col>15</xdr:col>
      <xdr:colOff>101600</xdr:colOff>
      <xdr:row>59</xdr:row>
      <xdr:rowOff>98153</xdr:rowOff>
    </xdr:to>
    <xdr:sp macro="" textlink="">
      <xdr:nvSpPr>
        <xdr:cNvPr id="159" name="楕円 158"/>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96338</xdr:rowOff>
    </xdr:from>
    <xdr:to>
      <xdr:col>19</xdr:col>
      <xdr:colOff>177800</xdr:colOff>
      <xdr:row>59</xdr:row>
      <xdr:rowOff>47353</xdr:rowOff>
    </xdr:to>
    <xdr:cxnSp macro="">
      <xdr:nvCxnSpPr>
        <xdr:cNvPr id="160" name="直線コネクタ 159"/>
        <xdr:cNvCxnSpPr/>
      </xdr:nvCxnSpPr>
      <xdr:spPr>
        <a:xfrm flipV="1">
          <a:off x="2908300" y="10040438"/>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163665</xdr:rowOff>
    </xdr:from>
    <xdr:ext cx="405111" cy="259045"/>
    <xdr:sp macro="" textlink="">
      <xdr:nvSpPr>
        <xdr:cNvPr id="161" name="n_1mainValue【体育館・プール】&#10;有形固定資産減価償却率"/>
        <xdr:cNvSpPr txBox="1"/>
      </xdr:nvSpPr>
      <xdr:spPr>
        <a:xfrm>
          <a:off x="35820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89280</xdr:rowOff>
    </xdr:from>
    <xdr:ext cx="405111" cy="259045"/>
    <xdr:sp macro="" textlink="">
      <xdr:nvSpPr>
        <xdr:cNvPr id="162" name="n_2mainValue【体育館・プール】&#10;有形固定資産減価償却率"/>
        <xdr:cNvSpPr txBox="1"/>
      </xdr:nvSpPr>
      <xdr:spPr>
        <a:xfrm>
          <a:off x="27057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94"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9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xdr:rowOff>
    </xdr:from>
    <xdr:to>
      <xdr:col>50</xdr:col>
      <xdr:colOff>165100</xdr:colOff>
      <xdr:row>61</xdr:row>
      <xdr:rowOff>107950</xdr:rowOff>
    </xdr:to>
    <xdr:sp macro="" textlink="">
      <xdr:nvSpPr>
        <xdr:cNvPr id="202" name="楕円 201"/>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36830</xdr:rowOff>
    </xdr:from>
    <xdr:to>
      <xdr:col>46</xdr:col>
      <xdr:colOff>38100</xdr:colOff>
      <xdr:row>60</xdr:row>
      <xdr:rowOff>138430</xdr:rowOff>
    </xdr:to>
    <xdr:sp macro="" textlink="">
      <xdr:nvSpPr>
        <xdr:cNvPr id="203" name="楕円 202"/>
        <xdr:cNvSpPr/>
      </xdr:nvSpPr>
      <xdr:spPr>
        <a:xfrm>
          <a:off x="8699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87630</xdr:rowOff>
    </xdr:from>
    <xdr:to>
      <xdr:col>50</xdr:col>
      <xdr:colOff>114300</xdr:colOff>
      <xdr:row>61</xdr:row>
      <xdr:rowOff>57150</xdr:rowOff>
    </xdr:to>
    <xdr:cxnSp macro="">
      <xdr:nvCxnSpPr>
        <xdr:cNvPr id="204" name="直線コネクタ 203"/>
        <xdr:cNvCxnSpPr/>
      </xdr:nvCxnSpPr>
      <xdr:spPr>
        <a:xfrm>
          <a:off x="8750300" y="103746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99077</xdr:rowOff>
    </xdr:from>
    <xdr:ext cx="469744" cy="259045"/>
    <xdr:sp macro="" textlink="">
      <xdr:nvSpPr>
        <xdr:cNvPr id="205" name="n_1mainValue【体育館・プール】&#10;一人当たり面積"/>
        <xdr:cNvSpPr txBox="1"/>
      </xdr:nvSpPr>
      <xdr:spPr>
        <a:xfrm>
          <a:off x="9391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154957</xdr:rowOff>
    </xdr:from>
    <xdr:ext cx="469744" cy="259045"/>
    <xdr:sp macro="" textlink="">
      <xdr:nvSpPr>
        <xdr:cNvPr id="206" name="n_2mainValue【体育館・プール】&#10;一人当たり面積"/>
        <xdr:cNvSpPr txBox="1"/>
      </xdr:nvSpPr>
      <xdr:spPr>
        <a:xfrm>
          <a:off x="8515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3" name="テキスト ボックス 2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5" name="テキスト ボックス 23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3" name="テキスト ボックス 2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47" name="直線コネクタ 246"/>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48"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49" name="直線コネクタ 248"/>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1" name="直線コネクタ 25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52"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53" name="フローチャート: 判断 252"/>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54" name="フローチャート: 判断 25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255"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56" name="フローチャート: 判断 255"/>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106697</xdr:rowOff>
    </xdr:from>
    <xdr:ext cx="405111" cy="259045"/>
    <xdr:sp macro="" textlink="">
      <xdr:nvSpPr>
        <xdr:cNvPr id="257" name="n_2ave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93980</xdr:rowOff>
    </xdr:from>
    <xdr:to>
      <xdr:col>20</xdr:col>
      <xdr:colOff>38100</xdr:colOff>
      <xdr:row>104</xdr:row>
      <xdr:rowOff>24130</xdr:rowOff>
    </xdr:to>
    <xdr:sp macro="" textlink="">
      <xdr:nvSpPr>
        <xdr:cNvPr id="263" name="楕円 262"/>
        <xdr:cNvSpPr/>
      </xdr:nvSpPr>
      <xdr:spPr>
        <a:xfrm>
          <a:off x="3746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57786</xdr:rowOff>
    </xdr:from>
    <xdr:to>
      <xdr:col>15</xdr:col>
      <xdr:colOff>101600</xdr:colOff>
      <xdr:row>100</xdr:row>
      <xdr:rowOff>159386</xdr:rowOff>
    </xdr:to>
    <xdr:sp macro="" textlink="">
      <xdr:nvSpPr>
        <xdr:cNvPr id="264" name="楕円 263"/>
        <xdr:cNvSpPr/>
      </xdr:nvSpPr>
      <xdr:spPr>
        <a:xfrm>
          <a:off x="2857500" y="172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108586</xdr:rowOff>
    </xdr:from>
    <xdr:to>
      <xdr:col>19</xdr:col>
      <xdr:colOff>177800</xdr:colOff>
      <xdr:row>103</xdr:row>
      <xdr:rowOff>144780</xdr:rowOff>
    </xdr:to>
    <xdr:cxnSp macro="">
      <xdr:nvCxnSpPr>
        <xdr:cNvPr id="265" name="直線コネクタ 264"/>
        <xdr:cNvCxnSpPr/>
      </xdr:nvCxnSpPr>
      <xdr:spPr>
        <a:xfrm>
          <a:off x="2908300" y="17253586"/>
          <a:ext cx="889000" cy="5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40657</xdr:rowOff>
    </xdr:from>
    <xdr:ext cx="405111" cy="259045"/>
    <xdr:sp macro="" textlink="">
      <xdr:nvSpPr>
        <xdr:cNvPr id="266" name="n_1mainValue【市民会館】&#10;有形固定資産減価償却率"/>
        <xdr:cNvSpPr txBox="1"/>
      </xdr:nvSpPr>
      <xdr:spPr>
        <a:xfrm>
          <a:off x="3582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4463</xdr:rowOff>
    </xdr:from>
    <xdr:ext cx="405111" cy="259045"/>
    <xdr:sp macro="" textlink="">
      <xdr:nvSpPr>
        <xdr:cNvPr id="267" name="n_2mainValue【市民会館】&#10;有形固定資産減価償却率"/>
        <xdr:cNvSpPr txBox="1"/>
      </xdr:nvSpPr>
      <xdr:spPr>
        <a:xfrm>
          <a:off x="2705744" y="1697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8" name="直線コネクタ 27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9" name="テキスト ボックス 27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0" name="直線コネクタ 27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1" name="テキスト ボックス 28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2" name="直線コネクタ 28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3" name="テキスト ボックス 28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4" name="直線コネクタ 28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5" name="テキスト ボックス 28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6" name="直線コネクタ 28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7" name="テキスト ボックス 28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8" name="直線コネクタ 28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9" name="テキスト ボックス 28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93" name="直線コネクタ 292"/>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94"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95" name="直線コネクタ 294"/>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9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97" name="直線コネクタ 29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298"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99" name="フローチャート: 判断 298"/>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00" name="フローチャート: 判断 299"/>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111596</xdr:rowOff>
    </xdr:from>
    <xdr:ext cx="469744" cy="259045"/>
    <xdr:sp macro="" textlink="">
      <xdr:nvSpPr>
        <xdr:cNvPr id="301"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02" name="フローチャート: 判断 301"/>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03"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4" name="テキスト ボックス 3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309" name="楕円 308"/>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123371</xdr:rowOff>
    </xdr:from>
    <xdr:to>
      <xdr:col>46</xdr:col>
      <xdr:colOff>38100</xdr:colOff>
      <xdr:row>107</xdr:row>
      <xdr:rowOff>53521</xdr:rowOff>
    </xdr:to>
    <xdr:sp macro="" textlink="">
      <xdr:nvSpPr>
        <xdr:cNvPr id="310" name="楕円 309"/>
        <xdr:cNvSpPr/>
      </xdr:nvSpPr>
      <xdr:spPr>
        <a:xfrm>
          <a:off x="8699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107</xdr:row>
      <xdr:rowOff>2721</xdr:rowOff>
    </xdr:to>
    <xdr:cxnSp macro="">
      <xdr:nvCxnSpPr>
        <xdr:cNvPr id="311" name="直線コネクタ 310"/>
        <xdr:cNvCxnSpPr/>
      </xdr:nvCxnSpPr>
      <xdr:spPr>
        <a:xfrm flipV="1">
          <a:off x="8750300" y="17998439"/>
          <a:ext cx="889000" cy="3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63516</xdr:rowOff>
    </xdr:from>
    <xdr:ext cx="469744" cy="259045"/>
    <xdr:sp macro="" textlink="">
      <xdr:nvSpPr>
        <xdr:cNvPr id="312"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44648</xdr:rowOff>
    </xdr:from>
    <xdr:ext cx="469744" cy="259045"/>
    <xdr:sp macro="" textlink="">
      <xdr:nvSpPr>
        <xdr:cNvPr id="313" name="n_2mainValue【市民会館】&#10;一人当たり面積"/>
        <xdr:cNvSpPr txBox="1"/>
      </xdr:nvSpPr>
      <xdr:spPr>
        <a:xfrm>
          <a:off x="8515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8" name="直線コネクタ 337"/>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9"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0" name="直線コネクタ 339"/>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4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42" name="直線コネクタ 34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43"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44" name="フローチャート: 判断 343"/>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45" name="フローチャート: 判断 34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46"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47" name="フローチャート: 判断 346"/>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348"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84455</xdr:rowOff>
    </xdr:from>
    <xdr:to>
      <xdr:col>81</xdr:col>
      <xdr:colOff>101600</xdr:colOff>
      <xdr:row>35</xdr:row>
      <xdr:rowOff>14605</xdr:rowOff>
    </xdr:to>
    <xdr:sp macro="" textlink="">
      <xdr:nvSpPr>
        <xdr:cNvPr id="354" name="楕円 353"/>
        <xdr:cNvSpPr/>
      </xdr:nvSpPr>
      <xdr:spPr>
        <a:xfrm>
          <a:off x="15430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69215</xdr:rowOff>
    </xdr:from>
    <xdr:to>
      <xdr:col>76</xdr:col>
      <xdr:colOff>165100</xdr:colOff>
      <xdr:row>35</xdr:row>
      <xdr:rowOff>170815</xdr:rowOff>
    </xdr:to>
    <xdr:sp macro="" textlink="">
      <xdr:nvSpPr>
        <xdr:cNvPr id="355" name="楕円 354"/>
        <xdr:cNvSpPr/>
      </xdr:nvSpPr>
      <xdr:spPr>
        <a:xfrm>
          <a:off x="14541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135255</xdr:rowOff>
    </xdr:from>
    <xdr:to>
      <xdr:col>81</xdr:col>
      <xdr:colOff>50800</xdr:colOff>
      <xdr:row>35</xdr:row>
      <xdr:rowOff>120015</xdr:rowOff>
    </xdr:to>
    <xdr:cxnSp macro="">
      <xdr:nvCxnSpPr>
        <xdr:cNvPr id="356" name="直線コネクタ 355"/>
        <xdr:cNvCxnSpPr/>
      </xdr:nvCxnSpPr>
      <xdr:spPr>
        <a:xfrm flipV="1">
          <a:off x="14592300" y="596455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31132</xdr:rowOff>
    </xdr:from>
    <xdr:ext cx="405111" cy="259045"/>
    <xdr:sp macro="" textlink="">
      <xdr:nvSpPr>
        <xdr:cNvPr id="357" name="n_1mainValue【一般廃棄物処理施設】&#10;有形固定資産減価償却率"/>
        <xdr:cNvSpPr txBox="1"/>
      </xdr:nvSpPr>
      <xdr:spPr>
        <a:xfrm>
          <a:off x="152660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15892</xdr:rowOff>
    </xdr:from>
    <xdr:ext cx="405111" cy="259045"/>
    <xdr:sp macro="" textlink="">
      <xdr:nvSpPr>
        <xdr:cNvPr id="358" name="n_2mainValue【一般廃棄物処理施設】&#10;有形固定資産減価償却率"/>
        <xdr:cNvSpPr txBox="1"/>
      </xdr:nvSpPr>
      <xdr:spPr>
        <a:xfrm>
          <a:off x="14389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80" name="直線コネクタ 379"/>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81"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82" name="直線コネクタ 381"/>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83"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84" name="直線コネクタ 383"/>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85"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6" name="フローチャート: 判断 385"/>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7" name="フローチャート: 判断 386"/>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88"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89" name="フローチャート: 判断 388"/>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90"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15593</xdr:rowOff>
    </xdr:from>
    <xdr:to>
      <xdr:col>112</xdr:col>
      <xdr:colOff>38100</xdr:colOff>
      <xdr:row>40</xdr:row>
      <xdr:rowOff>117193</xdr:rowOff>
    </xdr:to>
    <xdr:sp macro="" textlink="">
      <xdr:nvSpPr>
        <xdr:cNvPr id="396" name="楕円 395"/>
        <xdr:cNvSpPr/>
      </xdr:nvSpPr>
      <xdr:spPr>
        <a:xfrm>
          <a:off x="21272500" y="68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5073</xdr:rowOff>
    </xdr:from>
    <xdr:to>
      <xdr:col>107</xdr:col>
      <xdr:colOff>101600</xdr:colOff>
      <xdr:row>40</xdr:row>
      <xdr:rowOff>106673</xdr:rowOff>
    </xdr:to>
    <xdr:sp macro="" textlink="">
      <xdr:nvSpPr>
        <xdr:cNvPr id="397" name="楕円 396"/>
        <xdr:cNvSpPr/>
      </xdr:nvSpPr>
      <xdr:spPr>
        <a:xfrm>
          <a:off x="20383500" y="68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55873</xdr:rowOff>
    </xdr:from>
    <xdr:to>
      <xdr:col>111</xdr:col>
      <xdr:colOff>177800</xdr:colOff>
      <xdr:row>40</xdr:row>
      <xdr:rowOff>66393</xdr:rowOff>
    </xdr:to>
    <xdr:cxnSp macro="">
      <xdr:nvCxnSpPr>
        <xdr:cNvPr id="398" name="直線コネクタ 397"/>
        <xdr:cNvCxnSpPr/>
      </xdr:nvCxnSpPr>
      <xdr:spPr>
        <a:xfrm>
          <a:off x="20434300" y="6913873"/>
          <a:ext cx="8890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108320</xdr:rowOff>
    </xdr:from>
    <xdr:ext cx="534377" cy="259045"/>
    <xdr:sp macro="" textlink="">
      <xdr:nvSpPr>
        <xdr:cNvPr id="399" name="n_1mainValue【一般廃棄物処理施設】&#10;一人当たり有形固定資産（償却資産）額"/>
        <xdr:cNvSpPr txBox="1"/>
      </xdr:nvSpPr>
      <xdr:spPr>
        <a:xfrm>
          <a:off x="21043411" y="696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97800</xdr:rowOff>
    </xdr:from>
    <xdr:ext cx="534377" cy="259045"/>
    <xdr:sp macro="" textlink="">
      <xdr:nvSpPr>
        <xdr:cNvPr id="400" name="n_2mainValue【一般廃棄物処理施設】&#10;一人当たり有形固定資産（償却資産）額"/>
        <xdr:cNvSpPr txBox="1"/>
      </xdr:nvSpPr>
      <xdr:spPr>
        <a:xfrm>
          <a:off x="20167111" y="69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25" name="直線コネクタ 424"/>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6"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7" name="直線コネクタ 426"/>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8"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9" name="直線コネクタ 428"/>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30"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31" name="フローチャート: 判断 430"/>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32" name="フローチャート: 判断 431"/>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433"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34" name="フローチャート: 判断 433"/>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74312</xdr:rowOff>
    </xdr:from>
    <xdr:ext cx="405111" cy="259045"/>
    <xdr:sp macro="" textlink="">
      <xdr:nvSpPr>
        <xdr:cNvPr id="435"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xdr:rowOff>
    </xdr:from>
    <xdr:to>
      <xdr:col>81</xdr:col>
      <xdr:colOff>101600</xdr:colOff>
      <xdr:row>57</xdr:row>
      <xdr:rowOff>113665</xdr:rowOff>
    </xdr:to>
    <xdr:sp macro="" textlink="">
      <xdr:nvSpPr>
        <xdr:cNvPr id="441" name="楕円 440"/>
        <xdr:cNvSpPr/>
      </xdr:nvSpPr>
      <xdr:spPr>
        <a:xfrm>
          <a:off x="15430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442" name="楕円 441"/>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62865</xdr:rowOff>
    </xdr:from>
    <xdr:to>
      <xdr:col>81</xdr:col>
      <xdr:colOff>50800</xdr:colOff>
      <xdr:row>58</xdr:row>
      <xdr:rowOff>45720</xdr:rowOff>
    </xdr:to>
    <xdr:cxnSp macro="">
      <xdr:nvCxnSpPr>
        <xdr:cNvPr id="443" name="直線コネクタ 442"/>
        <xdr:cNvCxnSpPr/>
      </xdr:nvCxnSpPr>
      <xdr:spPr>
        <a:xfrm flipV="1">
          <a:off x="14592300" y="983551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130192</xdr:rowOff>
    </xdr:from>
    <xdr:ext cx="405111" cy="259045"/>
    <xdr:sp macro="" textlink="">
      <xdr:nvSpPr>
        <xdr:cNvPr id="444" name="n_1mainValue【保健センター・保健所】&#10;有形固定資産減価償却率"/>
        <xdr:cNvSpPr txBox="1"/>
      </xdr:nvSpPr>
      <xdr:spPr>
        <a:xfrm>
          <a:off x="152660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445" name="n_2mainValue【保健センター・保健所】&#10;有形固定資産減価償却率"/>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6" name="直線コネクタ 45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7" name="テキスト ボックス 45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8" name="直線コネクタ 45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9" name="テキスト ボックス 45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0" name="直線コネクタ 45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1" name="テキスト ボックス 46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2" name="直線コネクタ 46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3" name="テキスト ボックス 46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4" name="直線コネクタ 46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5" name="テキスト ボックス 46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6" name="直線コネクタ 46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7" name="テキスト ボックス 46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71" name="直線コネクタ 470"/>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7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73" name="直線コネクタ 47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74"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75" name="直線コネクタ 474"/>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76"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77" name="フローチャート: 判断 476"/>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8" name="フローチャート: 判断 477"/>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79"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80" name="フローチャート: 判断 479"/>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481"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140244</xdr:rowOff>
    </xdr:from>
    <xdr:to>
      <xdr:col>112</xdr:col>
      <xdr:colOff>38100</xdr:colOff>
      <xdr:row>64</xdr:row>
      <xdr:rowOff>70394</xdr:rowOff>
    </xdr:to>
    <xdr:sp macro="" textlink="">
      <xdr:nvSpPr>
        <xdr:cNvPr id="487" name="楕円 486"/>
        <xdr:cNvSpPr/>
      </xdr:nvSpPr>
      <xdr:spPr>
        <a:xfrm>
          <a:off x="21272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143510</xdr:rowOff>
    </xdr:from>
    <xdr:to>
      <xdr:col>107</xdr:col>
      <xdr:colOff>101600</xdr:colOff>
      <xdr:row>64</xdr:row>
      <xdr:rowOff>73660</xdr:rowOff>
    </xdr:to>
    <xdr:sp macro="" textlink="">
      <xdr:nvSpPr>
        <xdr:cNvPr id="488" name="楕円 487"/>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19594</xdr:rowOff>
    </xdr:from>
    <xdr:to>
      <xdr:col>111</xdr:col>
      <xdr:colOff>177800</xdr:colOff>
      <xdr:row>64</xdr:row>
      <xdr:rowOff>22860</xdr:rowOff>
    </xdr:to>
    <xdr:cxnSp macro="">
      <xdr:nvCxnSpPr>
        <xdr:cNvPr id="489" name="直線コネクタ 488"/>
        <xdr:cNvCxnSpPr/>
      </xdr:nvCxnSpPr>
      <xdr:spPr>
        <a:xfrm flipV="1">
          <a:off x="20434300" y="109923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61521</xdr:rowOff>
    </xdr:from>
    <xdr:ext cx="469744" cy="259045"/>
    <xdr:sp macro="" textlink="">
      <xdr:nvSpPr>
        <xdr:cNvPr id="490" name="n_1mainValue【保健センター・保健所】&#10;一人当たり面積"/>
        <xdr:cNvSpPr txBox="1"/>
      </xdr:nvSpPr>
      <xdr:spPr>
        <a:xfrm>
          <a:off x="210757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491" name="n_2mainValue【保健センター・保健所】&#10;一人当たり面積"/>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7" name="直線コネクタ 516"/>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8"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9" name="直線コネクタ 518"/>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2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21" name="直線コネクタ 52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22"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23" name="フローチャート: 判断 522"/>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24" name="フローチャート: 判断 523"/>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525"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26" name="フローチャート: 判断 525"/>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527"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533" name="楕円 532"/>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534" name="楕円 533"/>
        <xdr:cNvSpPr/>
      </xdr:nvSpPr>
      <xdr:spPr>
        <a:xfrm>
          <a:off x="14541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152400</xdr:rowOff>
    </xdr:from>
    <xdr:to>
      <xdr:col>81</xdr:col>
      <xdr:colOff>50800</xdr:colOff>
      <xdr:row>81</xdr:row>
      <xdr:rowOff>59327</xdr:rowOff>
    </xdr:to>
    <xdr:cxnSp macro="">
      <xdr:nvCxnSpPr>
        <xdr:cNvPr id="535" name="直線コネクタ 534"/>
        <xdr:cNvCxnSpPr/>
      </xdr:nvCxnSpPr>
      <xdr:spPr>
        <a:xfrm flipV="1">
          <a:off x="14592300" y="138684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536" name="n_1mainValue【消防施設】&#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537" name="n_2main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9" name="直線コネクタ 558"/>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60"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61" name="直線コネクタ 560"/>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62"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63" name="直線コネクタ 56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64"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65" name="フローチャート: 判断 564"/>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6" name="フローチャート: 判断 565"/>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67"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68" name="フローチャート: 判断 567"/>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69"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575" name="楕円 574"/>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576" name="楕円 575"/>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102108</xdr:rowOff>
    </xdr:to>
    <xdr:cxnSp macro="">
      <xdr:nvCxnSpPr>
        <xdr:cNvPr id="577" name="直線コネクタ 576"/>
        <xdr:cNvCxnSpPr/>
      </xdr:nvCxnSpPr>
      <xdr:spPr>
        <a:xfrm>
          <a:off x="20434300" y="14481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578" name="n_1main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579" name="n_2main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05" name="直線コネクタ 604"/>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6"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7" name="直線コネクタ 60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9" name="直線コネクタ 60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10"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11" name="フローチャート: 判断 610"/>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12" name="フローチャート: 判断 611"/>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13"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14" name="フローチャート: 判断 613"/>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615"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133169</xdr:rowOff>
    </xdr:from>
    <xdr:to>
      <xdr:col>81</xdr:col>
      <xdr:colOff>101600</xdr:colOff>
      <xdr:row>102</xdr:row>
      <xdr:rowOff>63319</xdr:rowOff>
    </xdr:to>
    <xdr:sp macro="" textlink="">
      <xdr:nvSpPr>
        <xdr:cNvPr id="621" name="楕円 620"/>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35198</xdr:rowOff>
    </xdr:from>
    <xdr:to>
      <xdr:col>76</xdr:col>
      <xdr:colOff>165100</xdr:colOff>
      <xdr:row>102</xdr:row>
      <xdr:rowOff>136798</xdr:rowOff>
    </xdr:to>
    <xdr:sp macro="" textlink="">
      <xdr:nvSpPr>
        <xdr:cNvPr id="622" name="楕円 621"/>
        <xdr:cNvSpPr/>
      </xdr:nvSpPr>
      <xdr:spPr>
        <a:xfrm>
          <a:off x="14541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12519</xdr:rowOff>
    </xdr:from>
    <xdr:to>
      <xdr:col>81</xdr:col>
      <xdr:colOff>50800</xdr:colOff>
      <xdr:row>102</xdr:row>
      <xdr:rowOff>85998</xdr:rowOff>
    </xdr:to>
    <xdr:cxnSp macro="">
      <xdr:nvCxnSpPr>
        <xdr:cNvPr id="623" name="直線コネクタ 622"/>
        <xdr:cNvCxnSpPr/>
      </xdr:nvCxnSpPr>
      <xdr:spPr>
        <a:xfrm flipV="1">
          <a:off x="14592300" y="17500419"/>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79846</xdr:rowOff>
    </xdr:from>
    <xdr:ext cx="405111" cy="259045"/>
    <xdr:sp macro="" textlink="">
      <xdr:nvSpPr>
        <xdr:cNvPr id="624" name="n_1mainValue【庁舎】&#10;有形固定資産減価償却率"/>
        <xdr:cNvSpPr txBox="1"/>
      </xdr:nvSpPr>
      <xdr:spPr>
        <a:xfrm>
          <a:off x="152660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153325</xdr:rowOff>
    </xdr:from>
    <xdr:ext cx="405111" cy="259045"/>
    <xdr:sp macro="" textlink="">
      <xdr:nvSpPr>
        <xdr:cNvPr id="625" name="n_2mainValue【庁舎】&#10;有形固定資産減価償却率"/>
        <xdr:cNvSpPr txBox="1"/>
      </xdr:nvSpPr>
      <xdr:spPr>
        <a:xfrm>
          <a:off x="14389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51" name="直線コネクタ 650"/>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52"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53" name="直線コネクタ 652"/>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54"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55" name="直線コネクタ 654"/>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56"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7" name="フローチャート: 判断 656"/>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8" name="フローチャート: 判断 657"/>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659"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60" name="フローチャート: 判断 659"/>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61"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36286</xdr:rowOff>
    </xdr:from>
    <xdr:to>
      <xdr:col>112</xdr:col>
      <xdr:colOff>38100</xdr:colOff>
      <xdr:row>108</xdr:row>
      <xdr:rowOff>137886</xdr:rowOff>
    </xdr:to>
    <xdr:sp macro="" textlink="">
      <xdr:nvSpPr>
        <xdr:cNvPr id="667" name="楕円 666"/>
        <xdr:cNvSpPr/>
      </xdr:nvSpPr>
      <xdr:spPr>
        <a:xfrm>
          <a:off x="212725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9071</xdr:rowOff>
    </xdr:from>
    <xdr:to>
      <xdr:col>107</xdr:col>
      <xdr:colOff>101600</xdr:colOff>
      <xdr:row>108</xdr:row>
      <xdr:rowOff>110671</xdr:rowOff>
    </xdr:to>
    <xdr:sp macro="" textlink="">
      <xdr:nvSpPr>
        <xdr:cNvPr id="668" name="楕円 667"/>
        <xdr:cNvSpPr/>
      </xdr:nvSpPr>
      <xdr:spPr>
        <a:xfrm>
          <a:off x="2038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87086</xdr:rowOff>
    </xdr:to>
    <xdr:cxnSp macro="">
      <xdr:nvCxnSpPr>
        <xdr:cNvPr id="669" name="直線コネクタ 668"/>
        <xdr:cNvCxnSpPr/>
      </xdr:nvCxnSpPr>
      <xdr:spPr>
        <a:xfrm>
          <a:off x="20434300" y="18576471"/>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129013</xdr:rowOff>
    </xdr:from>
    <xdr:ext cx="469744" cy="259045"/>
    <xdr:sp macro="" textlink="">
      <xdr:nvSpPr>
        <xdr:cNvPr id="670" name="n_1mainValue【庁舎】&#10;一人当たり面積"/>
        <xdr:cNvSpPr txBox="1"/>
      </xdr:nvSpPr>
      <xdr:spPr>
        <a:xfrm>
          <a:off x="21075727"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671" name="n_2mainValue【庁舎】&#10;一人当たり面積"/>
        <xdr:cNvSpPr txBox="1"/>
      </xdr:nvSpPr>
      <xdr:spPr>
        <a:xfrm>
          <a:off x="20199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ここで示されている施設については、図書館（生涯学習センターラディアン）が他の施設に比べ比較的新しいため減価償却率が低くはあるが、それ以外の施設については昭和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年度に竣工した役場庁舎をはじめ、環境衛生センター桜美園や消防庁舎なども昭和に建てられていることから、類似団体の平均を上回っている。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役場庁舎の整備を計画しているところであり、また、全ての施設を同時期に一斉に整備することは現実的でないため、二宮町公共施設再配置・町有地有効活用実施計画に基づき、特に早急に対応が必要である施設を明らかにし、優先順位をつけ、整備、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28,887
28,699
9.08
8,373,373
8,097,252
268,560
5,878,793
7,089,498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類似団体平均を</a:t>
          </a:r>
          <a:r>
            <a:rPr kumimoji="1" lang="en-US" altLang="ja-JP" sz="1100" baseline="0">
              <a:solidFill>
                <a:schemeClr val="dk1"/>
              </a:solidFill>
              <a:effectLst/>
              <a:latin typeface="+mn-lt"/>
              <a:ea typeface="+mn-ea"/>
              <a:cs typeface="+mn-cs"/>
            </a:rPr>
            <a:t>0.12</a:t>
          </a:r>
          <a:r>
            <a:rPr kumimoji="1" lang="ja-JP" altLang="ja-JP" sz="1100" baseline="0">
              <a:solidFill>
                <a:schemeClr val="dk1"/>
              </a:solidFill>
              <a:effectLst/>
              <a:latin typeface="+mn-lt"/>
              <a:ea typeface="+mn-ea"/>
              <a:cs typeface="+mn-cs"/>
            </a:rPr>
            <a:t>ポイント上回っているものの、数値としては前年と同程度となっており、近年の傾向としてはほぼ横ばいとなっている。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しかし</a:t>
          </a:r>
          <a:r>
            <a:rPr kumimoji="1" lang="ja-JP" altLang="ja-JP" sz="1100" baseline="0">
              <a:solidFill>
                <a:schemeClr val="dk1"/>
              </a:solidFill>
              <a:effectLst/>
              <a:latin typeface="+mn-lt"/>
              <a:ea typeface="+mn-ea"/>
              <a:cs typeface="+mn-cs"/>
            </a:rPr>
            <a:t>、人口の減少や町民の高齢化による財政への影響は看過できない状況であり、引き続き事業の見直しや税外収入の確保により、町民サービスの低下等を招くことなく、最小のコストで最大の効果が得られるよう、効果的・効率的な財政運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69" name="直線コネクタ 68"/>
        <xdr:cNvCxnSpPr/>
      </xdr:nvCxnSpPr>
      <xdr:spPr>
        <a:xfrm flipV="1">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神奈川県平均を下回っているものの、依然として</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％を超える比率となっており、財政状況の弾力性に乏しい状況</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今年度は、前年度</a:t>
          </a:r>
          <a:r>
            <a:rPr kumimoji="1" lang="ja-JP" altLang="en-US" sz="1100">
              <a:solidFill>
                <a:schemeClr val="dk1"/>
              </a:solidFill>
              <a:effectLst/>
              <a:latin typeface="+mn-lt"/>
              <a:ea typeface="+mn-ea"/>
              <a:cs typeface="+mn-cs"/>
            </a:rPr>
            <a:t>と比較して税収が大幅に増となったため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歳出については、人件費や事業債の抑制など、業務の効率化や事業全体の選択と集中化を引き続き検討し、経常経費の節減に努める。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64</xdr:row>
      <xdr:rowOff>15240</xdr:rowOff>
    </xdr:to>
    <xdr:cxnSp macro="">
      <xdr:nvCxnSpPr>
        <xdr:cNvPr id="132" name="直線コネクタ 131"/>
        <xdr:cNvCxnSpPr/>
      </xdr:nvCxnSpPr>
      <xdr:spPr>
        <a:xfrm flipV="1">
          <a:off x="4114800" y="108191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75565</xdr:rowOff>
    </xdr:to>
    <xdr:cxnSp macro="">
      <xdr:nvCxnSpPr>
        <xdr:cNvPr id="135" name="直線コネクタ 134"/>
        <xdr:cNvCxnSpPr/>
      </xdr:nvCxnSpPr>
      <xdr:spPr>
        <a:xfrm flipV="1">
          <a:off x="3225800" y="109880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64</xdr:row>
      <xdr:rowOff>107738</xdr:rowOff>
    </xdr:to>
    <xdr:cxnSp macro="">
      <xdr:nvCxnSpPr>
        <xdr:cNvPr id="138" name="直線コネクタ 137"/>
        <xdr:cNvCxnSpPr/>
      </xdr:nvCxnSpPr>
      <xdr:spPr>
        <a:xfrm flipV="1">
          <a:off x="2336800" y="110483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107738</xdr:rowOff>
    </xdr:to>
    <xdr:cxnSp macro="">
      <xdr:nvCxnSpPr>
        <xdr:cNvPr id="141" name="直線コネクタ 140"/>
        <xdr:cNvCxnSpPr/>
      </xdr:nvCxnSpPr>
      <xdr:spPr>
        <a:xfrm>
          <a:off x="1447800" y="1091565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1" name="楕円 150"/>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2"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3" name="楕円 152"/>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4" name="テキスト ボックス 153"/>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5" name="楕円 154"/>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111142</xdr:rowOff>
    </xdr:from>
    <xdr:ext cx="762000" cy="259045"/>
    <xdr:sp macro="" textlink="">
      <xdr:nvSpPr>
        <xdr:cNvPr id="156" name="テキスト ボックス 155"/>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56938</xdr:rowOff>
    </xdr:from>
    <xdr:to>
      <xdr:col>11</xdr:col>
      <xdr:colOff>82550</xdr:colOff>
      <xdr:row>64</xdr:row>
      <xdr:rowOff>158538</xdr:rowOff>
    </xdr:to>
    <xdr:sp macro="" textlink="">
      <xdr:nvSpPr>
        <xdr:cNvPr id="157" name="楕円 156"/>
        <xdr:cNvSpPr/>
      </xdr:nvSpPr>
      <xdr:spPr>
        <a:xfrm>
          <a:off x="2286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143315</xdr:rowOff>
    </xdr:from>
    <xdr:ext cx="762000" cy="259045"/>
    <xdr:sp macro="" textlink="">
      <xdr:nvSpPr>
        <xdr:cNvPr id="158" name="テキスト ボックス 157"/>
        <xdr:cNvSpPr txBox="1"/>
      </xdr:nvSpPr>
      <xdr:spPr>
        <a:xfrm>
          <a:off x="1955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9" name="楕円 158"/>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60" name="テキスト ボックス 159"/>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前年度と比較して</a:t>
          </a:r>
          <a:r>
            <a:rPr lang="ja-JP" altLang="en-US" sz="1100" b="0" i="0" baseline="0">
              <a:solidFill>
                <a:schemeClr val="dk1"/>
              </a:solidFill>
              <a:effectLst/>
              <a:latin typeface="+mn-lt"/>
              <a:ea typeface="+mn-ea"/>
              <a:cs typeface="+mn-cs"/>
            </a:rPr>
            <a:t>人件費、物件費共に減となっているものの、人口についても減となっているため前年からほぼ横ばいの結果となった。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類似団体平均を下回ってはいるものの、</a:t>
          </a:r>
          <a:r>
            <a:rPr lang="ja-JP" altLang="ja-JP" sz="1100" b="0" i="0" baseline="0">
              <a:solidFill>
                <a:schemeClr val="dk1"/>
              </a:solidFill>
              <a:effectLst/>
              <a:latin typeface="+mn-lt"/>
              <a:ea typeface="+mn-ea"/>
              <a:cs typeface="+mn-cs"/>
            </a:rPr>
            <a:t>引き続き事務事業の見直し、適正な人員配置等に努め、更なるコストの削減を図る。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14486</xdr:rowOff>
    </xdr:from>
    <xdr:to>
      <xdr:col>23</xdr:col>
      <xdr:colOff>133350</xdr:colOff>
      <xdr:row>83</xdr:row>
      <xdr:rowOff>15170</xdr:rowOff>
    </xdr:to>
    <xdr:cxnSp macro="">
      <xdr:nvCxnSpPr>
        <xdr:cNvPr id="195" name="直線コネクタ 194"/>
        <xdr:cNvCxnSpPr/>
      </xdr:nvCxnSpPr>
      <xdr:spPr>
        <a:xfrm>
          <a:off x="4114800" y="14244836"/>
          <a:ext cx="8382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14486</xdr:rowOff>
    </xdr:from>
    <xdr:to>
      <xdr:col>19</xdr:col>
      <xdr:colOff>133350</xdr:colOff>
      <xdr:row>83</xdr:row>
      <xdr:rowOff>25650</xdr:rowOff>
    </xdr:to>
    <xdr:cxnSp macro="">
      <xdr:nvCxnSpPr>
        <xdr:cNvPr id="198" name="直線コネクタ 197"/>
        <xdr:cNvCxnSpPr/>
      </xdr:nvCxnSpPr>
      <xdr:spPr>
        <a:xfrm flipV="1">
          <a:off x="3225800" y="14244836"/>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11292</xdr:rowOff>
    </xdr:from>
    <xdr:to>
      <xdr:col>15</xdr:col>
      <xdr:colOff>82550</xdr:colOff>
      <xdr:row>83</xdr:row>
      <xdr:rowOff>25650</xdr:rowOff>
    </xdr:to>
    <xdr:cxnSp macro="">
      <xdr:nvCxnSpPr>
        <xdr:cNvPr id="201" name="直線コネクタ 200"/>
        <xdr:cNvCxnSpPr/>
      </xdr:nvCxnSpPr>
      <xdr:spPr>
        <a:xfrm>
          <a:off x="2336800" y="14241642"/>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155153</xdr:rowOff>
    </xdr:from>
    <xdr:to>
      <xdr:col>11</xdr:col>
      <xdr:colOff>31750</xdr:colOff>
      <xdr:row>83</xdr:row>
      <xdr:rowOff>11292</xdr:rowOff>
    </xdr:to>
    <xdr:cxnSp macro="">
      <xdr:nvCxnSpPr>
        <xdr:cNvPr id="204" name="直線コネクタ 203"/>
        <xdr:cNvCxnSpPr/>
      </xdr:nvCxnSpPr>
      <xdr:spPr>
        <a:xfrm>
          <a:off x="1447800" y="14214053"/>
          <a:ext cx="889000" cy="2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135820</xdr:rowOff>
    </xdr:from>
    <xdr:to>
      <xdr:col>23</xdr:col>
      <xdr:colOff>184150</xdr:colOff>
      <xdr:row>83</xdr:row>
      <xdr:rowOff>65970</xdr:rowOff>
    </xdr:to>
    <xdr:sp macro="" textlink="">
      <xdr:nvSpPr>
        <xdr:cNvPr id="214" name="楕円 213"/>
        <xdr:cNvSpPr/>
      </xdr:nvSpPr>
      <xdr:spPr>
        <a:xfrm>
          <a:off x="4902200" y="141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152347</xdr:rowOff>
    </xdr:from>
    <xdr:ext cx="762000" cy="259045"/>
    <xdr:sp macro="" textlink="">
      <xdr:nvSpPr>
        <xdr:cNvPr id="215" name="人件費・物件費等の状況該当値テキスト"/>
        <xdr:cNvSpPr txBox="1"/>
      </xdr:nvSpPr>
      <xdr:spPr>
        <a:xfrm>
          <a:off x="5041900" y="140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135136</xdr:rowOff>
    </xdr:from>
    <xdr:to>
      <xdr:col>19</xdr:col>
      <xdr:colOff>184150</xdr:colOff>
      <xdr:row>83</xdr:row>
      <xdr:rowOff>65286</xdr:rowOff>
    </xdr:to>
    <xdr:sp macro="" textlink="">
      <xdr:nvSpPr>
        <xdr:cNvPr id="216" name="楕円 215"/>
        <xdr:cNvSpPr/>
      </xdr:nvSpPr>
      <xdr:spPr>
        <a:xfrm>
          <a:off x="4064000" y="14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75463</xdr:rowOff>
    </xdr:from>
    <xdr:ext cx="736600" cy="259045"/>
    <xdr:sp macro="" textlink="">
      <xdr:nvSpPr>
        <xdr:cNvPr id="217" name="テキスト ボックス 216"/>
        <xdr:cNvSpPr txBox="1"/>
      </xdr:nvSpPr>
      <xdr:spPr>
        <a:xfrm>
          <a:off x="3733800" y="13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146300</xdr:rowOff>
    </xdr:from>
    <xdr:to>
      <xdr:col>15</xdr:col>
      <xdr:colOff>133350</xdr:colOff>
      <xdr:row>83</xdr:row>
      <xdr:rowOff>76450</xdr:rowOff>
    </xdr:to>
    <xdr:sp macro="" textlink="">
      <xdr:nvSpPr>
        <xdr:cNvPr id="218" name="楕円 217"/>
        <xdr:cNvSpPr/>
      </xdr:nvSpPr>
      <xdr:spPr>
        <a:xfrm>
          <a:off x="3175000" y="14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86627</xdr:rowOff>
    </xdr:from>
    <xdr:ext cx="762000" cy="259045"/>
    <xdr:sp macro="" textlink="">
      <xdr:nvSpPr>
        <xdr:cNvPr id="219" name="テキスト ボックス 218"/>
        <xdr:cNvSpPr txBox="1"/>
      </xdr:nvSpPr>
      <xdr:spPr>
        <a:xfrm>
          <a:off x="2844800" y="139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131942</xdr:rowOff>
    </xdr:from>
    <xdr:to>
      <xdr:col>11</xdr:col>
      <xdr:colOff>82550</xdr:colOff>
      <xdr:row>83</xdr:row>
      <xdr:rowOff>62092</xdr:rowOff>
    </xdr:to>
    <xdr:sp macro="" textlink="">
      <xdr:nvSpPr>
        <xdr:cNvPr id="220" name="楕円 219"/>
        <xdr:cNvSpPr/>
      </xdr:nvSpPr>
      <xdr:spPr>
        <a:xfrm>
          <a:off x="2286000" y="141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72269</xdr:rowOff>
    </xdr:from>
    <xdr:ext cx="762000" cy="259045"/>
    <xdr:sp macro="" textlink="">
      <xdr:nvSpPr>
        <xdr:cNvPr id="221" name="テキスト ボックス 220"/>
        <xdr:cNvSpPr txBox="1"/>
      </xdr:nvSpPr>
      <xdr:spPr>
        <a:xfrm>
          <a:off x="1955800" y="1395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104353</xdr:rowOff>
    </xdr:from>
    <xdr:to>
      <xdr:col>7</xdr:col>
      <xdr:colOff>31750</xdr:colOff>
      <xdr:row>83</xdr:row>
      <xdr:rowOff>34503</xdr:rowOff>
    </xdr:to>
    <xdr:sp macro="" textlink="">
      <xdr:nvSpPr>
        <xdr:cNvPr id="222" name="楕円 221"/>
        <xdr:cNvSpPr/>
      </xdr:nvSpPr>
      <xdr:spPr>
        <a:xfrm>
          <a:off x="1397000" y="1416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44680</xdr:rowOff>
    </xdr:from>
    <xdr:ext cx="762000" cy="259045"/>
    <xdr:sp macro="" textlink="">
      <xdr:nvSpPr>
        <xdr:cNvPr id="223" name="テキスト ボックス 222"/>
        <xdr:cNvSpPr txBox="1"/>
      </xdr:nvSpPr>
      <xdr:spPr>
        <a:xfrm>
          <a:off x="1066800" y="1393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前年度と同値であり、</a:t>
          </a:r>
          <a:r>
            <a:rPr kumimoji="1" lang="ja-JP" altLang="ja-JP" sz="1100">
              <a:solidFill>
                <a:schemeClr val="dk1"/>
              </a:solidFill>
              <a:effectLst/>
              <a:latin typeface="+mn-lt"/>
              <a:ea typeface="+mn-ea"/>
              <a:cs typeface="+mn-cs"/>
            </a:rPr>
            <a:t>全国町村平均と類似団体平均</a:t>
          </a:r>
          <a:r>
            <a:rPr kumimoji="1" lang="ja-JP" altLang="en-US" sz="1100">
              <a:solidFill>
                <a:schemeClr val="dk1"/>
              </a:solidFill>
              <a:effectLst/>
              <a:latin typeface="+mn-lt"/>
              <a:ea typeface="+mn-ea"/>
              <a:cs typeface="+mn-cs"/>
            </a:rPr>
            <a:t>の中間程度の水準となっている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この水準を維持しており、引き続き県下及び類似団体の状況を分析し、職員の資質の向上を図りつつ、より一層の給与の適正化に努める。</a:t>
          </a:r>
          <a:endParaRPr lang="ja-JP" altLang="ja-JP" sz="1400">
            <a:effectLst/>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152400</xdr:rowOff>
    </xdr:to>
    <xdr:cxnSp macro="">
      <xdr:nvCxnSpPr>
        <xdr:cNvPr id="260" name="直線コネクタ 259"/>
        <xdr:cNvCxnSpPr/>
      </xdr:nvCxnSpPr>
      <xdr:spPr>
        <a:xfrm>
          <a:off x="15290800" y="146184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85372</xdr:rowOff>
    </xdr:to>
    <xdr:cxnSp macro="">
      <xdr:nvCxnSpPr>
        <xdr:cNvPr id="263" name="直線コネクタ 262"/>
        <xdr:cNvCxnSpPr/>
      </xdr:nvCxnSpPr>
      <xdr:spPr>
        <a:xfrm flipV="1">
          <a:off x="14401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85372</xdr:rowOff>
    </xdr:to>
    <xdr:cxnSp macro="">
      <xdr:nvCxnSpPr>
        <xdr:cNvPr id="266" name="直線コネクタ 265"/>
        <xdr:cNvCxnSpPr/>
      </xdr:nvCxnSpPr>
      <xdr:spPr>
        <a:xfrm>
          <a:off x="13512800" y="145915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0" name="楕円 279"/>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1" name="テキスト ボックス 280"/>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2" name="楕円 281"/>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3" name="テキスト ボックス 282"/>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4" name="楕円 283"/>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85" name="テキスト ボックス 284"/>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全国平均や神奈川県平均を下回る数値ではあるが、近年の人口の減少や施策の推進のため</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必要な職員の補充を行った結果、昨年度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若干の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状況であるため、</a:t>
          </a:r>
          <a:r>
            <a:rPr kumimoji="1" lang="ja-JP" altLang="ja-JP" sz="1100">
              <a:solidFill>
                <a:schemeClr val="dk1"/>
              </a:solidFill>
              <a:effectLst/>
              <a:latin typeface="+mn-lt"/>
              <a:ea typeface="+mn-ea"/>
              <a:cs typeface="+mn-cs"/>
            </a:rPr>
            <a:t>住民サービスの低下を招かないよう</a:t>
          </a:r>
          <a:r>
            <a:rPr kumimoji="1" lang="ja-JP" altLang="en-US" sz="1100">
              <a:solidFill>
                <a:schemeClr val="dk1"/>
              </a:solidFill>
              <a:effectLst/>
              <a:latin typeface="+mn-lt"/>
              <a:ea typeface="+mn-ea"/>
              <a:cs typeface="+mn-cs"/>
            </a:rPr>
            <a:t>配慮しつつ</a:t>
          </a:r>
          <a:r>
            <a:rPr kumimoji="1" lang="ja-JP" altLang="ja-JP" sz="1100">
              <a:solidFill>
                <a:schemeClr val="dk1"/>
              </a:solidFill>
              <a:effectLst/>
              <a:latin typeface="+mn-lt"/>
              <a:ea typeface="+mn-ea"/>
              <a:cs typeface="+mn-cs"/>
            </a:rPr>
            <a:t>、引き続き職員数の適正な管理に努める。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81845</xdr:rowOff>
    </xdr:to>
    <xdr:cxnSp macro="">
      <xdr:nvCxnSpPr>
        <xdr:cNvPr id="320" name="直線コネクタ 319"/>
        <xdr:cNvCxnSpPr/>
      </xdr:nvCxnSpPr>
      <xdr:spPr>
        <a:xfrm>
          <a:off x="16179800" y="10533592"/>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60396</xdr:rowOff>
    </xdr:from>
    <xdr:to>
      <xdr:col>77</xdr:col>
      <xdr:colOff>44450</xdr:colOff>
      <xdr:row>61</xdr:row>
      <xdr:rowOff>75142</xdr:rowOff>
    </xdr:to>
    <xdr:cxnSp macro="">
      <xdr:nvCxnSpPr>
        <xdr:cNvPr id="323" name="直線コネクタ 322"/>
        <xdr:cNvCxnSpPr/>
      </xdr:nvCxnSpPr>
      <xdr:spPr>
        <a:xfrm>
          <a:off x="15290800" y="10518846"/>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60396</xdr:rowOff>
    </xdr:from>
    <xdr:to>
      <xdr:col>72</xdr:col>
      <xdr:colOff>203200</xdr:colOff>
      <xdr:row>61</xdr:row>
      <xdr:rowOff>76482</xdr:rowOff>
    </xdr:to>
    <xdr:cxnSp macro="">
      <xdr:nvCxnSpPr>
        <xdr:cNvPr id="326" name="直線コネクタ 325"/>
        <xdr:cNvCxnSpPr/>
      </xdr:nvCxnSpPr>
      <xdr:spPr>
        <a:xfrm flipV="1">
          <a:off x="14401800" y="1051884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76482</xdr:rowOff>
    </xdr:from>
    <xdr:to>
      <xdr:col>68</xdr:col>
      <xdr:colOff>152400</xdr:colOff>
      <xdr:row>61</xdr:row>
      <xdr:rowOff>81845</xdr:rowOff>
    </xdr:to>
    <xdr:cxnSp macro="">
      <xdr:nvCxnSpPr>
        <xdr:cNvPr id="329" name="直線コネクタ 328"/>
        <xdr:cNvCxnSpPr/>
      </xdr:nvCxnSpPr>
      <xdr:spPr>
        <a:xfrm flipV="1">
          <a:off x="13512800" y="10534932"/>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31045</xdr:rowOff>
    </xdr:from>
    <xdr:to>
      <xdr:col>81</xdr:col>
      <xdr:colOff>95250</xdr:colOff>
      <xdr:row>61</xdr:row>
      <xdr:rowOff>132645</xdr:rowOff>
    </xdr:to>
    <xdr:sp macro="" textlink="">
      <xdr:nvSpPr>
        <xdr:cNvPr id="339" name="楕円 338"/>
        <xdr:cNvSpPr/>
      </xdr:nvSpPr>
      <xdr:spPr>
        <a:xfrm>
          <a:off x="16967200" y="104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3122</xdr:rowOff>
    </xdr:from>
    <xdr:ext cx="762000" cy="259045"/>
    <xdr:sp macro="" textlink="">
      <xdr:nvSpPr>
        <xdr:cNvPr id="340" name="定員管理の状況該当値テキスト"/>
        <xdr:cNvSpPr txBox="1"/>
      </xdr:nvSpPr>
      <xdr:spPr>
        <a:xfrm>
          <a:off x="17106900" y="1046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41" name="楕円 340"/>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110719</xdr:rowOff>
    </xdr:from>
    <xdr:ext cx="736600" cy="259045"/>
    <xdr:sp macro="" textlink="">
      <xdr:nvSpPr>
        <xdr:cNvPr id="342" name="テキスト ボックス 341"/>
        <xdr:cNvSpPr txBox="1"/>
      </xdr:nvSpPr>
      <xdr:spPr>
        <a:xfrm>
          <a:off x="15798800" y="1056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9596</xdr:rowOff>
    </xdr:from>
    <xdr:to>
      <xdr:col>73</xdr:col>
      <xdr:colOff>44450</xdr:colOff>
      <xdr:row>61</xdr:row>
      <xdr:rowOff>111196</xdr:rowOff>
    </xdr:to>
    <xdr:sp macro="" textlink="">
      <xdr:nvSpPr>
        <xdr:cNvPr id="343" name="楕円 342"/>
        <xdr:cNvSpPr/>
      </xdr:nvSpPr>
      <xdr:spPr>
        <a:xfrm>
          <a:off x="15240000" y="104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95973</xdr:rowOff>
    </xdr:from>
    <xdr:ext cx="762000" cy="259045"/>
    <xdr:sp macro="" textlink="">
      <xdr:nvSpPr>
        <xdr:cNvPr id="344" name="テキスト ボックス 343"/>
        <xdr:cNvSpPr txBox="1"/>
      </xdr:nvSpPr>
      <xdr:spPr>
        <a:xfrm>
          <a:off x="14909800" y="105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25682</xdr:rowOff>
    </xdr:from>
    <xdr:to>
      <xdr:col>68</xdr:col>
      <xdr:colOff>203200</xdr:colOff>
      <xdr:row>61</xdr:row>
      <xdr:rowOff>127282</xdr:rowOff>
    </xdr:to>
    <xdr:sp macro="" textlink="">
      <xdr:nvSpPr>
        <xdr:cNvPr id="345" name="楕円 344"/>
        <xdr:cNvSpPr/>
      </xdr:nvSpPr>
      <xdr:spPr>
        <a:xfrm>
          <a:off x="14351000" y="104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112059</xdr:rowOff>
    </xdr:from>
    <xdr:ext cx="762000" cy="259045"/>
    <xdr:sp macro="" textlink="">
      <xdr:nvSpPr>
        <xdr:cNvPr id="346" name="テキスト ボックス 345"/>
        <xdr:cNvSpPr txBox="1"/>
      </xdr:nvSpPr>
      <xdr:spPr>
        <a:xfrm>
          <a:off x="14020800" y="105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31045</xdr:rowOff>
    </xdr:from>
    <xdr:to>
      <xdr:col>64</xdr:col>
      <xdr:colOff>152400</xdr:colOff>
      <xdr:row>61</xdr:row>
      <xdr:rowOff>132645</xdr:rowOff>
    </xdr:to>
    <xdr:sp macro="" textlink="">
      <xdr:nvSpPr>
        <xdr:cNvPr id="347" name="楕円 346"/>
        <xdr:cNvSpPr/>
      </xdr:nvSpPr>
      <xdr:spPr>
        <a:xfrm>
          <a:off x="13462000" y="104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117422</xdr:rowOff>
    </xdr:from>
    <xdr:ext cx="762000" cy="259045"/>
    <xdr:sp macro="" textlink="">
      <xdr:nvSpPr>
        <xdr:cNvPr id="348" name="テキスト ボックス 347"/>
        <xdr:cNvSpPr txBox="1"/>
      </xdr:nvSpPr>
      <xdr:spPr>
        <a:xfrm>
          <a:off x="13131800" y="1057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当町の比率は、類似団体平均及び神奈川県平均を下回っているものの、平成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年度に風致公園用地取得事業に対して多額の地方債を発行したことなどから、近年上昇傾向にある。今年度については</a:t>
          </a:r>
          <a:r>
            <a:rPr kumimoji="1" lang="ja-JP" altLang="en-US" sz="1100">
              <a:solidFill>
                <a:schemeClr val="dk1"/>
              </a:solidFill>
              <a:effectLst/>
              <a:latin typeface="+mn-lt"/>
              <a:ea typeface="+mn-ea"/>
              <a:cs typeface="+mn-cs"/>
            </a:rPr>
            <a:t>上記事業の影響を受けない平成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年度分の公債費負担比率が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か年平均の計算から外れたことにより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ポイントの増となっている。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今後、し尿等下水道投入施設改修事業や新庁舎整備事業等の大規模事業の</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債発行を予定して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、実質公債費比率の上昇が</a:t>
          </a:r>
          <a:r>
            <a:rPr kumimoji="1" lang="ja-JP" altLang="en-US" sz="1100">
              <a:solidFill>
                <a:schemeClr val="dk1"/>
              </a:solidFill>
              <a:effectLst/>
              <a:latin typeface="+mn-lt"/>
              <a:ea typeface="+mn-ea"/>
              <a:cs typeface="+mn-cs"/>
            </a:rPr>
            <a:t>想定</a:t>
          </a:r>
          <a:r>
            <a:rPr kumimoji="1" lang="ja-JP" altLang="ja-JP" sz="1100">
              <a:solidFill>
                <a:schemeClr val="dk1"/>
              </a:solidFill>
              <a:effectLst/>
              <a:latin typeface="+mn-lt"/>
              <a:ea typeface="+mn-ea"/>
              <a:cs typeface="+mn-cs"/>
            </a:rPr>
            <a:t>される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、事業の重要性や優先順位を考慮しつつ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著しく比率が上昇することのないよう起債の抑制に努めていく。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49784</xdr:rowOff>
    </xdr:to>
    <xdr:cxnSp macro="">
      <xdr:nvCxnSpPr>
        <xdr:cNvPr id="380" name="直線コネクタ 379"/>
        <xdr:cNvCxnSpPr/>
      </xdr:nvCxnSpPr>
      <xdr:spPr>
        <a:xfrm>
          <a:off x="16179800" y="68595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11176</xdr:rowOff>
    </xdr:to>
    <xdr:cxnSp macro="">
      <xdr:nvCxnSpPr>
        <xdr:cNvPr id="383" name="直線コネクタ 382"/>
        <xdr:cNvCxnSpPr/>
      </xdr:nvCxnSpPr>
      <xdr:spPr>
        <a:xfrm flipV="1">
          <a:off x="15290800" y="685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40</xdr:row>
      <xdr:rowOff>11176</xdr:rowOff>
    </xdr:to>
    <xdr:cxnSp macro="">
      <xdr:nvCxnSpPr>
        <xdr:cNvPr id="386" name="直線コネクタ 385"/>
        <xdr:cNvCxnSpPr/>
      </xdr:nvCxnSpPr>
      <xdr:spPr>
        <a:xfrm>
          <a:off x="14401800" y="681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39</xdr:row>
      <xdr:rowOff>124714</xdr:rowOff>
    </xdr:to>
    <xdr:cxnSp macro="">
      <xdr:nvCxnSpPr>
        <xdr:cNvPr id="389" name="直線コネクタ 388"/>
        <xdr:cNvCxnSpPr/>
      </xdr:nvCxnSpPr>
      <xdr:spPr>
        <a:xfrm>
          <a:off x="13512800" y="6811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9" name="楕円 398"/>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0"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122174</xdr:rowOff>
    </xdr:from>
    <xdr:to>
      <xdr:col>77</xdr:col>
      <xdr:colOff>95250</xdr:colOff>
      <xdr:row>40</xdr:row>
      <xdr:rowOff>52324</xdr:rowOff>
    </xdr:to>
    <xdr:sp macro="" textlink="">
      <xdr:nvSpPr>
        <xdr:cNvPr id="401" name="楕円 400"/>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62501</xdr:rowOff>
    </xdr:from>
    <xdr:ext cx="736600" cy="259045"/>
    <xdr:sp macro="" textlink="">
      <xdr:nvSpPr>
        <xdr:cNvPr id="402" name="テキスト ボックス 401"/>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3" name="楕円 402"/>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4" name="テキスト ボックス 403"/>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5" name="楕円 404"/>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6" name="テキスト ボックス 405"/>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7" name="楕円 406"/>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8" name="テキスト ボックス 407"/>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神奈川県平均は下回っており、近年は減少傾向にあるものの、特別会計の償還金へ充てるための繰出金が大きいことなどを要因として、依然類似団体平均を大幅に上回っている状態が続いている。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今年度については税収が大幅増となったことにより、標準財政規模及び充当可能財源が増となったことから</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今後、し尿等下水道投入施設改修事業や新庁舎整備事業等の大規模事業</a:t>
          </a:r>
          <a:r>
            <a:rPr kumimoji="1" lang="ja-JP" altLang="en-US" sz="1100">
              <a:solidFill>
                <a:schemeClr val="dk1"/>
              </a:solidFill>
              <a:effectLst/>
              <a:latin typeface="+mn-lt"/>
              <a:ea typeface="+mn-ea"/>
              <a:cs typeface="+mn-cs"/>
            </a:rPr>
            <a:t>の実施が見込まれ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それに伴う大型の町債発行による将来負担比率の悪化が想定されるものの、</a:t>
          </a:r>
          <a:r>
            <a:rPr kumimoji="1" lang="ja-JP" altLang="ja-JP" sz="1100">
              <a:solidFill>
                <a:schemeClr val="dk1"/>
              </a:solidFill>
              <a:effectLst/>
              <a:latin typeface="+mn-lt"/>
              <a:ea typeface="+mn-ea"/>
              <a:cs typeface="+mn-cs"/>
            </a:rPr>
            <a:t>事業の優先順位や起債抑制を意識しながら、現在の水準を著しく超えることのないよう努める。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37677</xdr:rowOff>
    </xdr:from>
    <xdr:to>
      <xdr:col>81</xdr:col>
      <xdr:colOff>44450</xdr:colOff>
      <xdr:row>16</xdr:row>
      <xdr:rowOff>152581</xdr:rowOff>
    </xdr:to>
    <xdr:cxnSp macro="">
      <xdr:nvCxnSpPr>
        <xdr:cNvPr id="444" name="直線コネクタ 443"/>
        <xdr:cNvCxnSpPr/>
      </xdr:nvCxnSpPr>
      <xdr:spPr>
        <a:xfrm flipV="1">
          <a:off x="16179800" y="2780877"/>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152581</xdr:rowOff>
    </xdr:from>
    <xdr:to>
      <xdr:col>77</xdr:col>
      <xdr:colOff>44450</xdr:colOff>
      <xdr:row>17</xdr:row>
      <xdr:rowOff>55819</xdr:rowOff>
    </xdr:to>
    <xdr:cxnSp macro="">
      <xdr:nvCxnSpPr>
        <xdr:cNvPr id="447" name="直線コネクタ 446"/>
        <xdr:cNvCxnSpPr/>
      </xdr:nvCxnSpPr>
      <xdr:spPr>
        <a:xfrm flipV="1">
          <a:off x="15290800" y="2895781"/>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55819</xdr:rowOff>
    </xdr:from>
    <xdr:to>
      <xdr:col>72</xdr:col>
      <xdr:colOff>203200</xdr:colOff>
      <xdr:row>18</xdr:row>
      <xdr:rowOff>14212</xdr:rowOff>
    </xdr:to>
    <xdr:cxnSp macro="">
      <xdr:nvCxnSpPr>
        <xdr:cNvPr id="450" name="直線コネクタ 449"/>
        <xdr:cNvCxnSpPr/>
      </xdr:nvCxnSpPr>
      <xdr:spPr>
        <a:xfrm flipV="1">
          <a:off x="14401800" y="2970469"/>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14212</xdr:rowOff>
    </xdr:from>
    <xdr:to>
      <xdr:col>68</xdr:col>
      <xdr:colOff>152400</xdr:colOff>
      <xdr:row>18</xdr:row>
      <xdr:rowOff>33746</xdr:rowOff>
    </xdr:to>
    <xdr:cxnSp macro="">
      <xdr:nvCxnSpPr>
        <xdr:cNvPr id="453" name="直線コネクタ 452"/>
        <xdr:cNvCxnSpPr/>
      </xdr:nvCxnSpPr>
      <xdr:spPr>
        <a:xfrm flipV="1">
          <a:off x="13512800" y="310031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158327</xdr:rowOff>
    </xdr:from>
    <xdr:to>
      <xdr:col>81</xdr:col>
      <xdr:colOff>95250</xdr:colOff>
      <xdr:row>16</xdr:row>
      <xdr:rowOff>88477</xdr:rowOff>
    </xdr:to>
    <xdr:sp macro="" textlink="">
      <xdr:nvSpPr>
        <xdr:cNvPr id="463" name="楕円 462"/>
        <xdr:cNvSpPr/>
      </xdr:nvSpPr>
      <xdr:spPr>
        <a:xfrm>
          <a:off x="169672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130404</xdr:rowOff>
    </xdr:from>
    <xdr:ext cx="762000" cy="259045"/>
    <xdr:sp macro="" textlink="">
      <xdr:nvSpPr>
        <xdr:cNvPr id="464" name="将来負担の状況該当値テキスト"/>
        <xdr:cNvSpPr txBox="1"/>
      </xdr:nvSpPr>
      <xdr:spPr>
        <a:xfrm>
          <a:off x="17106900" y="270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101781</xdr:rowOff>
    </xdr:from>
    <xdr:to>
      <xdr:col>77</xdr:col>
      <xdr:colOff>95250</xdr:colOff>
      <xdr:row>17</xdr:row>
      <xdr:rowOff>31931</xdr:rowOff>
    </xdr:to>
    <xdr:sp macro="" textlink="">
      <xdr:nvSpPr>
        <xdr:cNvPr id="465" name="楕円 464"/>
        <xdr:cNvSpPr/>
      </xdr:nvSpPr>
      <xdr:spPr>
        <a:xfrm>
          <a:off x="16129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16708</xdr:rowOff>
    </xdr:from>
    <xdr:ext cx="736600" cy="259045"/>
    <xdr:sp macro="" textlink="">
      <xdr:nvSpPr>
        <xdr:cNvPr id="466" name="テキスト ボックス 465"/>
        <xdr:cNvSpPr txBox="1"/>
      </xdr:nvSpPr>
      <xdr:spPr>
        <a:xfrm>
          <a:off x="15798800" y="293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5019</xdr:rowOff>
    </xdr:from>
    <xdr:to>
      <xdr:col>73</xdr:col>
      <xdr:colOff>44450</xdr:colOff>
      <xdr:row>17</xdr:row>
      <xdr:rowOff>106619</xdr:rowOff>
    </xdr:to>
    <xdr:sp macro="" textlink="">
      <xdr:nvSpPr>
        <xdr:cNvPr id="467" name="楕円 466"/>
        <xdr:cNvSpPr/>
      </xdr:nvSpPr>
      <xdr:spPr>
        <a:xfrm>
          <a:off x="15240000" y="2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91396</xdr:rowOff>
    </xdr:from>
    <xdr:ext cx="762000" cy="259045"/>
    <xdr:sp macro="" textlink="">
      <xdr:nvSpPr>
        <xdr:cNvPr id="468" name="テキスト ボックス 467"/>
        <xdr:cNvSpPr txBox="1"/>
      </xdr:nvSpPr>
      <xdr:spPr>
        <a:xfrm>
          <a:off x="14909800" y="30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134862</xdr:rowOff>
    </xdr:from>
    <xdr:to>
      <xdr:col>68</xdr:col>
      <xdr:colOff>203200</xdr:colOff>
      <xdr:row>18</xdr:row>
      <xdr:rowOff>65012</xdr:rowOff>
    </xdr:to>
    <xdr:sp macro="" textlink="">
      <xdr:nvSpPr>
        <xdr:cNvPr id="469" name="楕円 468"/>
        <xdr:cNvSpPr/>
      </xdr:nvSpPr>
      <xdr:spPr>
        <a:xfrm>
          <a:off x="14351000" y="30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49789</xdr:rowOff>
    </xdr:from>
    <xdr:ext cx="762000" cy="259045"/>
    <xdr:sp macro="" textlink="">
      <xdr:nvSpPr>
        <xdr:cNvPr id="470" name="テキスト ボックス 469"/>
        <xdr:cNvSpPr txBox="1"/>
      </xdr:nvSpPr>
      <xdr:spPr>
        <a:xfrm>
          <a:off x="14020800" y="313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154396</xdr:rowOff>
    </xdr:from>
    <xdr:to>
      <xdr:col>64</xdr:col>
      <xdr:colOff>152400</xdr:colOff>
      <xdr:row>18</xdr:row>
      <xdr:rowOff>84546</xdr:rowOff>
    </xdr:to>
    <xdr:sp macro="" textlink="">
      <xdr:nvSpPr>
        <xdr:cNvPr id="471" name="楕円 470"/>
        <xdr:cNvSpPr/>
      </xdr:nvSpPr>
      <xdr:spPr>
        <a:xfrm>
          <a:off x="13462000" y="30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69323</xdr:rowOff>
    </xdr:from>
    <xdr:ext cx="762000" cy="259045"/>
    <xdr:sp macro="" textlink="">
      <xdr:nvSpPr>
        <xdr:cNvPr id="472" name="テキスト ボックス 471"/>
        <xdr:cNvSpPr txBox="1"/>
      </xdr:nvSpPr>
      <xdr:spPr>
        <a:xfrm>
          <a:off x="13131800" y="315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28,887
28,699
9.08
8,373,373
8,097,252
268,560
5,878,793
7,089,498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人件費に係る比率は、</a:t>
          </a:r>
          <a:r>
            <a:rPr kumimoji="1" lang="ja-JP" altLang="en-US" sz="1100">
              <a:solidFill>
                <a:schemeClr val="dk1"/>
              </a:solidFill>
              <a:effectLst/>
              <a:latin typeface="+mn-lt"/>
              <a:ea typeface="+mn-ea"/>
              <a:cs typeface="+mn-cs"/>
            </a:rPr>
            <a:t>一時的な税収の増により前年度と比較して</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ポイントの減となったものの、依然として</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い数値と</a:t>
          </a:r>
          <a:r>
            <a:rPr kumimoji="1" lang="ja-JP" altLang="ja-JP" sz="1100">
              <a:solidFill>
                <a:schemeClr val="dk1"/>
              </a:solidFill>
              <a:effectLst/>
              <a:latin typeface="+mn-lt"/>
              <a:ea typeface="+mn-ea"/>
              <a:cs typeface="+mn-cs"/>
            </a:rPr>
            <a:t>なっている。この要因は、経常収支比率の分母となる法定普通税などの経常一般財源総額が類似団体と比べて少ないためであり、人件費及び人件費に準ずる費用を合計した場合の人口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人あたりの決算額及びラスパイレス指数はともに類似団体平均を下回っている。給与水準については今後も適正な判断をしつつ、経常一般財源の適正化による経常収支比率の改善を図る。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131572</xdr:rowOff>
    </xdr:to>
    <xdr:cxnSp macro="">
      <xdr:nvCxnSpPr>
        <xdr:cNvPr id="64" name="直線コネクタ 63"/>
        <xdr:cNvCxnSpPr/>
      </xdr:nvCxnSpPr>
      <xdr:spPr>
        <a:xfrm flipV="1">
          <a:off x="3987800" y="652322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131572</xdr:rowOff>
    </xdr:to>
    <xdr:cxnSp macro="">
      <xdr:nvCxnSpPr>
        <xdr:cNvPr id="67" name="直線コネクタ 66"/>
        <xdr:cNvCxnSpPr/>
      </xdr:nvCxnSpPr>
      <xdr:spPr>
        <a:xfrm>
          <a:off x="3098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136144</xdr:rowOff>
    </xdr:to>
    <xdr:cxnSp macro="">
      <xdr:nvCxnSpPr>
        <xdr:cNvPr id="70" name="直線コネクタ 69"/>
        <xdr:cNvCxnSpPr/>
      </xdr:nvCxnSpPr>
      <xdr:spPr>
        <a:xfrm flipV="1">
          <a:off x="2209800" y="6605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99568</xdr:rowOff>
    </xdr:from>
    <xdr:to>
      <xdr:col>11</xdr:col>
      <xdr:colOff>9525</xdr:colOff>
      <xdr:row>38</xdr:row>
      <xdr:rowOff>136144</xdr:rowOff>
    </xdr:to>
    <xdr:cxnSp macro="">
      <xdr:nvCxnSpPr>
        <xdr:cNvPr id="73" name="直線コネクタ 72"/>
        <xdr:cNvCxnSpPr/>
      </xdr:nvCxnSpPr>
      <xdr:spPr>
        <a:xfrm>
          <a:off x="1320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物件費に係る比率は</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減少傾向にあるものの、</a:t>
          </a:r>
          <a:r>
            <a:rPr kumimoji="1" lang="ja-JP" altLang="ja-JP" sz="1100">
              <a:solidFill>
                <a:schemeClr val="dk1"/>
              </a:solidFill>
              <a:effectLst/>
              <a:latin typeface="+mn-lt"/>
              <a:ea typeface="+mn-ea"/>
              <a:cs typeface="+mn-cs"/>
            </a:rPr>
            <a:t>経常収支比率の分母となる法定普通税などの経常一般財源総額が類似団体と比べて少ない</a:t>
          </a:r>
          <a:r>
            <a:rPr lang="ja-JP" altLang="ja-JP" sz="1100" b="0" i="0" baseline="0">
              <a:solidFill>
                <a:schemeClr val="dk1"/>
              </a:solidFill>
              <a:effectLst/>
              <a:latin typeface="+mn-lt"/>
              <a:ea typeface="+mn-ea"/>
              <a:cs typeface="+mn-cs"/>
            </a:rPr>
            <a:t>ことを主な要因として、全国平均、神奈川県平均、類似団体平均は上回っている。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業務の一部を外部へ委託する予定などもあることから物件費の増が見込まれるものの、物件費全体を精査し、大幅な指数の悪化を招くことのないよう努める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1270</xdr:rowOff>
    </xdr:to>
    <xdr:cxnSp macro="">
      <xdr:nvCxnSpPr>
        <xdr:cNvPr id="125" name="直線コネクタ 124"/>
        <xdr:cNvCxnSpPr/>
      </xdr:nvCxnSpPr>
      <xdr:spPr>
        <a:xfrm flipV="1">
          <a:off x="15671800" y="2816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39370</xdr:rowOff>
    </xdr:to>
    <xdr:cxnSp macro="">
      <xdr:nvCxnSpPr>
        <xdr:cNvPr id="128" name="直線コネクタ 127"/>
        <xdr:cNvCxnSpPr/>
      </xdr:nvCxnSpPr>
      <xdr:spPr>
        <a:xfrm flipV="1">
          <a:off x="14782800" y="2915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18</xdr:row>
      <xdr:rowOff>5080</xdr:rowOff>
    </xdr:to>
    <xdr:cxnSp macro="">
      <xdr:nvCxnSpPr>
        <xdr:cNvPr id="131" name="直線コネクタ 130"/>
        <xdr:cNvCxnSpPr/>
      </xdr:nvCxnSpPr>
      <xdr:spPr>
        <a:xfrm flipV="1">
          <a:off x="13893800" y="2954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5080</xdr:rowOff>
    </xdr:to>
    <xdr:cxnSp macro="">
      <xdr:nvCxnSpPr>
        <xdr:cNvPr id="134" name="直線コネクタ 133"/>
        <xdr:cNvCxnSpPr/>
      </xdr:nvCxnSpPr>
      <xdr:spPr>
        <a:xfrm>
          <a:off x="13004800" y="3022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166387</xdr:rowOff>
    </xdr:from>
    <xdr:ext cx="762000" cy="259045"/>
    <xdr:sp macro="" textlink="">
      <xdr:nvSpPr>
        <xdr:cNvPr id="145" name="物件費該当値テキスト"/>
        <xdr:cNvSpPr txBox="1"/>
      </xdr:nvSpPr>
      <xdr:spPr>
        <a:xfrm>
          <a:off x="165989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6" name="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1" name="テキスト ボックス 150"/>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2" name="楕円 151"/>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3" name="テキスト ボックス 152"/>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扶助費に係る比率は上昇傾向にあ</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今年度については扶助費の減及び税収の増により、前年度と比較して</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ポイントの減となった。しかし、税収については来年度から平年並みに戻る見込みであり、扶助費が増加傾向であることについても変わりがなく、</a:t>
          </a:r>
          <a:r>
            <a:rPr kumimoji="1" lang="ja-JP" altLang="ja-JP" sz="1100">
              <a:solidFill>
                <a:schemeClr val="dk1"/>
              </a:solidFill>
              <a:effectLst/>
              <a:latin typeface="+mn-lt"/>
              <a:ea typeface="+mn-ea"/>
              <a:cs typeface="+mn-cs"/>
            </a:rPr>
            <a:t>今後も経費の増加が見込まれるため、財政を圧迫する扶助費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更なる見直</a:t>
          </a:r>
          <a:r>
            <a:rPr kumimoji="1" lang="ja-JP" altLang="en-US" sz="1100">
              <a:solidFill>
                <a:schemeClr val="dk1"/>
              </a:solidFill>
              <a:effectLst/>
              <a:latin typeface="+mn-lt"/>
              <a:ea typeface="+mn-ea"/>
              <a:cs typeface="+mn-cs"/>
            </a:rPr>
            <a:t>しに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1815</xdr:rowOff>
    </xdr:to>
    <xdr:cxnSp macro="">
      <xdr:nvCxnSpPr>
        <xdr:cNvPr id="188" name="直線コネクタ 187"/>
        <xdr:cNvCxnSpPr/>
      </xdr:nvCxnSpPr>
      <xdr:spPr>
        <a:xfrm flipV="1">
          <a:off x="3987800" y="95485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1815</xdr:rowOff>
    </xdr:to>
    <xdr:cxnSp macro="">
      <xdr:nvCxnSpPr>
        <xdr:cNvPr id="191" name="直線コネクタ 190"/>
        <xdr:cNvCxnSpPr/>
      </xdr:nvCxnSpPr>
      <xdr:spPr>
        <a:xfrm>
          <a:off x="3098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140607</xdr:rowOff>
    </xdr:to>
    <xdr:cxnSp macro="">
      <xdr:nvCxnSpPr>
        <xdr:cNvPr id="194" name="直線コネクタ 193"/>
        <xdr:cNvCxnSpPr/>
      </xdr:nvCxnSpPr>
      <xdr:spPr>
        <a:xfrm>
          <a:off x="2209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118835</xdr:rowOff>
    </xdr:to>
    <xdr:cxnSp macro="">
      <xdr:nvCxnSpPr>
        <xdr:cNvPr id="197" name="直線コネクタ 196"/>
        <xdr:cNvCxnSpPr/>
      </xdr:nvCxnSpPr>
      <xdr:spPr>
        <a:xfrm>
          <a:off x="1320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0" name="テキスト ボックス 209"/>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2" name="テキスト ボックス 211"/>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その他に係る比率は昨年度に比べ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、全国平均、神奈川県平均及び類似団体平均を大幅に上回っている。この比率が高いことの要因として、国民健康保険などの特別会計への繰出金が多額になっていることが挙げられる。</a:t>
          </a:r>
          <a:endParaRPr lang="ja-JP" altLang="ja-JP" sz="1400">
            <a:effectLst/>
          </a:endParaRPr>
        </a:p>
        <a:p>
          <a:r>
            <a:rPr kumimoji="1" lang="ja-JP" altLang="ja-JP" sz="1100">
              <a:solidFill>
                <a:schemeClr val="dk1"/>
              </a:solidFill>
              <a:effectLst/>
              <a:latin typeface="+mn-lt"/>
              <a:ea typeface="+mn-ea"/>
              <a:cs typeface="+mn-cs"/>
            </a:rPr>
            <a:t>　事業会計での医療費や介護サービス給付費等の適正化や予防事業に注力し歳出抑制を図るとともに、歳入の面でも見直しを検討し、一般会計からの繰出金の抑制を図る。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77470</xdr:rowOff>
    </xdr:from>
    <xdr:to>
      <xdr:col>82</xdr:col>
      <xdr:colOff>107950</xdr:colOff>
      <xdr:row>59</xdr:row>
      <xdr:rowOff>168910</xdr:rowOff>
    </xdr:to>
    <xdr:cxnSp macro="">
      <xdr:nvCxnSpPr>
        <xdr:cNvPr id="249" name="直線コネクタ 248"/>
        <xdr:cNvCxnSpPr/>
      </xdr:nvCxnSpPr>
      <xdr:spPr>
        <a:xfrm>
          <a:off x="15671800" y="10193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77470</xdr:rowOff>
    </xdr:from>
    <xdr:to>
      <xdr:col>78</xdr:col>
      <xdr:colOff>69850</xdr:colOff>
      <xdr:row>60</xdr:row>
      <xdr:rowOff>66040</xdr:rowOff>
    </xdr:to>
    <xdr:cxnSp macro="">
      <xdr:nvCxnSpPr>
        <xdr:cNvPr id="252" name="直線コネクタ 251"/>
        <xdr:cNvCxnSpPr/>
      </xdr:nvCxnSpPr>
      <xdr:spPr>
        <a:xfrm flipV="1">
          <a:off x="14782800" y="10193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60</xdr:row>
      <xdr:rowOff>66040</xdr:rowOff>
    </xdr:to>
    <xdr:cxnSp macro="">
      <xdr:nvCxnSpPr>
        <xdr:cNvPr id="255" name="直線コネクタ 254"/>
        <xdr:cNvCxnSpPr/>
      </xdr:nvCxnSpPr>
      <xdr:spPr>
        <a:xfrm>
          <a:off x="13893800" y="101701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59</xdr:row>
      <xdr:rowOff>54610</xdr:rowOff>
    </xdr:to>
    <xdr:cxnSp macro="">
      <xdr:nvCxnSpPr>
        <xdr:cNvPr id="258" name="直線コネクタ 257"/>
        <xdr:cNvCxnSpPr/>
      </xdr:nvCxnSpPr>
      <xdr:spPr>
        <a:xfrm>
          <a:off x="13004800" y="10048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118110</xdr:rowOff>
    </xdr:from>
    <xdr:to>
      <xdr:col>82</xdr:col>
      <xdr:colOff>158750</xdr:colOff>
      <xdr:row>60</xdr:row>
      <xdr:rowOff>48260</xdr:rowOff>
    </xdr:to>
    <xdr:sp macro="" textlink="">
      <xdr:nvSpPr>
        <xdr:cNvPr id="268" name="楕円 267"/>
        <xdr:cNvSpPr/>
      </xdr:nvSpPr>
      <xdr:spPr>
        <a:xfrm>
          <a:off x="16459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90187</xdr:rowOff>
    </xdr:from>
    <xdr:ext cx="762000" cy="259045"/>
    <xdr:sp macro="" textlink="">
      <xdr:nvSpPr>
        <xdr:cNvPr id="269" name="その他該当値テキスト"/>
        <xdr:cNvSpPr txBox="1"/>
      </xdr:nvSpPr>
      <xdr:spPr>
        <a:xfrm>
          <a:off x="165989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70" name="楕円 269"/>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113047</xdr:rowOff>
    </xdr:from>
    <xdr:ext cx="736600" cy="259045"/>
    <xdr:sp macro="" textlink="">
      <xdr:nvSpPr>
        <xdr:cNvPr id="271" name="テキスト ボックス 270"/>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xdr:rowOff>
    </xdr:from>
    <xdr:to>
      <xdr:col>74</xdr:col>
      <xdr:colOff>31750</xdr:colOff>
      <xdr:row>60</xdr:row>
      <xdr:rowOff>116840</xdr:rowOff>
    </xdr:to>
    <xdr:sp macro="" textlink="">
      <xdr:nvSpPr>
        <xdr:cNvPr id="272" name="楕円 271"/>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101617</xdr:rowOff>
    </xdr:from>
    <xdr:ext cx="762000" cy="259045"/>
    <xdr:sp macro="" textlink="">
      <xdr:nvSpPr>
        <xdr:cNvPr id="273" name="テキスト ボックス 272"/>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74" name="楕円 273"/>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5" name="テキスト ボックス 274"/>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6" name="楕円 275"/>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7" name="テキスト ボックス 27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補助費等に係る比率は、補助額の妥当性や事業の費用対効果の精査による費用の抑制の結果、類似団体平均、県市町村平均及び全国市町村平均をいずれも下回っている。</a:t>
          </a:r>
          <a:endParaRPr lang="ja-JP" altLang="ja-JP" sz="1400">
            <a:effectLst/>
          </a:endParaRPr>
        </a:p>
        <a:p>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補助金等の効果を検証し、</a:t>
          </a:r>
          <a:r>
            <a:rPr kumimoji="1" lang="ja-JP" altLang="ja-JP" sz="1100">
              <a:solidFill>
                <a:schemeClr val="dk1"/>
              </a:solidFill>
              <a:effectLst/>
              <a:latin typeface="+mn-lt"/>
              <a:ea typeface="+mn-ea"/>
              <a:cs typeface="+mn-cs"/>
            </a:rPr>
            <a:t>補助費全体の厳正な精査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145288</xdr:rowOff>
    </xdr:from>
    <xdr:to>
      <xdr:col>82</xdr:col>
      <xdr:colOff>107950</xdr:colOff>
      <xdr:row>34</xdr:row>
      <xdr:rowOff>168148</xdr:rowOff>
    </xdr:to>
    <xdr:cxnSp macro="">
      <xdr:nvCxnSpPr>
        <xdr:cNvPr id="307" name="直線コネクタ 306"/>
        <xdr:cNvCxnSpPr/>
      </xdr:nvCxnSpPr>
      <xdr:spPr>
        <a:xfrm flipV="1">
          <a:off x="15671800" y="59745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35</xdr:row>
      <xdr:rowOff>37846</xdr:rowOff>
    </xdr:to>
    <xdr:cxnSp macro="">
      <xdr:nvCxnSpPr>
        <xdr:cNvPr id="310" name="直線コネクタ 309"/>
        <xdr:cNvCxnSpPr/>
      </xdr:nvCxnSpPr>
      <xdr:spPr>
        <a:xfrm flipV="1">
          <a:off x="14782800" y="5997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37846</xdr:rowOff>
    </xdr:to>
    <xdr:cxnSp macro="">
      <xdr:nvCxnSpPr>
        <xdr:cNvPr id="313" name="直線コネクタ 312"/>
        <xdr:cNvCxnSpPr/>
      </xdr:nvCxnSpPr>
      <xdr:spPr>
        <a:xfrm>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33274</xdr:rowOff>
    </xdr:to>
    <xdr:cxnSp macro="">
      <xdr:nvCxnSpPr>
        <xdr:cNvPr id="316" name="直線コネクタ 315"/>
        <xdr:cNvCxnSpPr/>
      </xdr:nvCxnSpPr>
      <xdr:spPr>
        <a:xfrm>
          <a:off x="13004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94488</xdr:rowOff>
    </xdr:from>
    <xdr:to>
      <xdr:col>82</xdr:col>
      <xdr:colOff>158750</xdr:colOff>
      <xdr:row>35</xdr:row>
      <xdr:rowOff>24638</xdr:rowOff>
    </xdr:to>
    <xdr:sp macro="" textlink="">
      <xdr:nvSpPr>
        <xdr:cNvPr id="326" name="楕円 325"/>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3065</xdr:rowOff>
    </xdr:from>
    <xdr:ext cx="762000" cy="259045"/>
    <xdr:sp macro="" textlink="">
      <xdr:nvSpPr>
        <xdr:cNvPr id="327" name="補助費等該当値テキスト"/>
        <xdr:cNvSpPr txBox="1"/>
      </xdr:nvSpPr>
      <xdr:spPr>
        <a:xfrm>
          <a:off x="16598900" y="583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117348</xdr:rowOff>
    </xdr:from>
    <xdr:to>
      <xdr:col>78</xdr:col>
      <xdr:colOff>120650</xdr:colOff>
      <xdr:row>35</xdr:row>
      <xdr:rowOff>47498</xdr:rowOff>
    </xdr:to>
    <xdr:sp macro="" textlink="">
      <xdr:nvSpPr>
        <xdr:cNvPr id="328" name="楕円 327"/>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57675</xdr:rowOff>
    </xdr:from>
    <xdr:ext cx="736600" cy="259045"/>
    <xdr:sp macro="" textlink="">
      <xdr:nvSpPr>
        <xdr:cNvPr id="329" name="テキスト ボックス 328"/>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0" name="楕円 329"/>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1" name="テキスト ボックス 330"/>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2" name="楕円 331"/>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3" name="テキスト ボックス 332"/>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4" name="楕円 333"/>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5" name="テキスト ボックス 334"/>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過去からの起債抑制策により、経常収支比率の公債費分については類似団体平均、県市町村平均及び全国市町村平均をいずれも下回っている。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、今後、し尿等下水道投入施設改修事業や新庁舎整備事業等の大規模事業の</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債発行を予定しており、公債費の増加が</a:t>
          </a:r>
          <a:r>
            <a:rPr kumimoji="1" lang="ja-JP" altLang="en-US" sz="1100">
              <a:solidFill>
                <a:schemeClr val="dk1"/>
              </a:solidFill>
              <a:effectLst/>
              <a:latin typeface="+mn-lt"/>
              <a:ea typeface="+mn-ea"/>
              <a:cs typeface="+mn-cs"/>
            </a:rPr>
            <a:t>想定さ</a:t>
          </a:r>
          <a:r>
            <a:rPr kumimoji="1" lang="ja-JP" altLang="ja-JP" sz="1100">
              <a:solidFill>
                <a:schemeClr val="dk1"/>
              </a:solidFill>
              <a:effectLst/>
              <a:latin typeface="+mn-lt"/>
              <a:ea typeface="+mn-ea"/>
              <a:cs typeface="+mn-cs"/>
            </a:rPr>
            <a:t>れるため、事業の重要性や緊急性を考慮し、数値が著しく上昇することのないよう、より一層の公債費の抑制に努める。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168911</xdr:rowOff>
    </xdr:to>
    <xdr:cxnSp macro="">
      <xdr:nvCxnSpPr>
        <xdr:cNvPr id="368" name="直線コネクタ 367"/>
        <xdr:cNvCxnSpPr/>
      </xdr:nvCxnSpPr>
      <xdr:spPr>
        <a:xfrm flipV="1">
          <a:off x="3987800" y="12997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168911</xdr:rowOff>
    </xdr:to>
    <xdr:cxnSp macro="">
      <xdr:nvCxnSpPr>
        <xdr:cNvPr id="371" name="直線コネクタ 370"/>
        <xdr:cNvCxnSpPr/>
      </xdr:nvCxnSpPr>
      <xdr:spPr>
        <a:xfrm>
          <a:off x="3098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161289</xdr:rowOff>
    </xdr:to>
    <xdr:cxnSp macro="">
      <xdr:nvCxnSpPr>
        <xdr:cNvPr id="374" name="直線コネクタ 373"/>
        <xdr:cNvCxnSpPr/>
      </xdr:nvCxnSpPr>
      <xdr:spPr>
        <a:xfrm flipV="1">
          <a:off x="2209800" y="12966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27939</xdr:rowOff>
    </xdr:to>
    <xdr:cxnSp macro="">
      <xdr:nvCxnSpPr>
        <xdr:cNvPr id="377" name="直線コネクタ 376"/>
        <xdr:cNvCxnSpPr/>
      </xdr:nvCxnSpPr>
      <xdr:spPr>
        <a:xfrm flipV="1">
          <a:off x="1320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7" name="楕円 386"/>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8"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9" name="楕円 388"/>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0" name="テキスト ボックス 389"/>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1" name="楕円 390"/>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2" name="テキスト ボックス 391"/>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3" name="楕円 392"/>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4" name="テキスト ボックス 393"/>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5" name="楕円 394"/>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6" name="テキスト ボックス 395"/>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a:t>
          </a:r>
          <a:r>
            <a:rPr kumimoji="1" lang="ja-JP" altLang="en-US" sz="1100">
              <a:solidFill>
                <a:schemeClr val="dk1"/>
              </a:solidFill>
              <a:effectLst/>
              <a:latin typeface="+mn-lt"/>
              <a:ea typeface="+mn-ea"/>
              <a:cs typeface="+mn-cs"/>
            </a:rPr>
            <a:t>税収の増などにより前年度と比較して</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ポイントの減となったものの、依然として</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人件費、物件費、その他の分析欄に記載してあるとおり各費目で歳出抑制を進め、経常収支比率の抑制に努める。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92711</xdr:rowOff>
    </xdr:to>
    <xdr:cxnSp macro="">
      <xdr:nvCxnSpPr>
        <xdr:cNvPr id="427" name="直線コネクタ 426"/>
        <xdr:cNvCxnSpPr/>
      </xdr:nvCxnSpPr>
      <xdr:spPr>
        <a:xfrm flipV="1">
          <a:off x="15671800" y="13463524"/>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26415</xdr:rowOff>
    </xdr:to>
    <xdr:cxnSp macro="">
      <xdr:nvCxnSpPr>
        <xdr:cNvPr id="430" name="直線コネクタ 429"/>
        <xdr:cNvCxnSpPr/>
      </xdr:nvCxnSpPr>
      <xdr:spPr>
        <a:xfrm flipV="1">
          <a:off x="14782800" y="136372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26415</xdr:rowOff>
    </xdr:from>
    <xdr:to>
      <xdr:col>73</xdr:col>
      <xdr:colOff>180975</xdr:colOff>
      <xdr:row>80</xdr:row>
      <xdr:rowOff>30987</xdr:rowOff>
    </xdr:to>
    <xdr:cxnSp macro="">
      <xdr:nvCxnSpPr>
        <xdr:cNvPr id="433" name="直線コネクタ 432"/>
        <xdr:cNvCxnSpPr/>
      </xdr:nvCxnSpPr>
      <xdr:spPr>
        <a:xfrm flipV="1">
          <a:off x="13893800" y="137424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80</xdr:row>
      <xdr:rowOff>30987</xdr:rowOff>
    </xdr:to>
    <xdr:cxnSp macro="">
      <xdr:nvCxnSpPr>
        <xdr:cNvPr id="436" name="直線コネクタ 435"/>
        <xdr:cNvCxnSpPr/>
      </xdr:nvCxnSpPr>
      <xdr:spPr>
        <a:xfrm>
          <a:off x="13004800" y="13536676"/>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6" name="楕円 445"/>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7"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8" name="楕円 447"/>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9" name="テキスト ボックス 448"/>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147065</xdr:rowOff>
    </xdr:from>
    <xdr:to>
      <xdr:col>74</xdr:col>
      <xdr:colOff>31750</xdr:colOff>
      <xdr:row>80</xdr:row>
      <xdr:rowOff>77215</xdr:rowOff>
    </xdr:to>
    <xdr:sp macro="" textlink="">
      <xdr:nvSpPr>
        <xdr:cNvPr id="450" name="楕円 449"/>
        <xdr:cNvSpPr/>
      </xdr:nvSpPr>
      <xdr:spPr>
        <a:xfrm>
          <a:off x="14732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61992</xdr:rowOff>
    </xdr:from>
    <xdr:ext cx="762000" cy="259045"/>
    <xdr:sp macro="" textlink="">
      <xdr:nvSpPr>
        <xdr:cNvPr id="451" name="テキスト ボックス 450"/>
        <xdr:cNvSpPr txBox="1"/>
      </xdr:nvSpPr>
      <xdr:spPr>
        <a:xfrm>
          <a:off x="14401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151637</xdr:rowOff>
    </xdr:from>
    <xdr:to>
      <xdr:col>69</xdr:col>
      <xdr:colOff>142875</xdr:colOff>
      <xdr:row>80</xdr:row>
      <xdr:rowOff>81787</xdr:rowOff>
    </xdr:to>
    <xdr:sp macro="" textlink="">
      <xdr:nvSpPr>
        <xdr:cNvPr id="452" name="楕円 451"/>
        <xdr:cNvSpPr/>
      </xdr:nvSpPr>
      <xdr:spPr>
        <a:xfrm>
          <a:off x="13843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66564</xdr:rowOff>
    </xdr:from>
    <xdr:ext cx="762000" cy="259045"/>
    <xdr:sp macro="" textlink="">
      <xdr:nvSpPr>
        <xdr:cNvPr id="453" name="テキスト ボックス 452"/>
        <xdr:cNvSpPr txBox="1"/>
      </xdr:nvSpPr>
      <xdr:spPr>
        <a:xfrm>
          <a:off x="13512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4" name="楕円 453"/>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5" name="テキスト ボックス 454"/>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111058</xdr:rowOff>
    </xdr:from>
    <xdr:to>
      <xdr:col>29</xdr:col>
      <xdr:colOff>127000</xdr:colOff>
      <xdr:row>18</xdr:row>
      <xdr:rowOff>111907</xdr:rowOff>
    </xdr:to>
    <xdr:cxnSp macro="">
      <xdr:nvCxnSpPr>
        <xdr:cNvPr id="52" name="直線コネクタ 51"/>
        <xdr:cNvCxnSpPr/>
      </xdr:nvCxnSpPr>
      <xdr:spPr bwMode="auto">
        <a:xfrm flipV="1">
          <a:off x="5003800" y="3244783"/>
          <a:ext cx="6477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103253</xdr:rowOff>
    </xdr:from>
    <xdr:to>
      <xdr:col>26</xdr:col>
      <xdr:colOff>50800</xdr:colOff>
      <xdr:row>18</xdr:row>
      <xdr:rowOff>111907</xdr:rowOff>
    </xdr:to>
    <xdr:cxnSp macro="">
      <xdr:nvCxnSpPr>
        <xdr:cNvPr id="55" name="直線コネクタ 54"/>
        <xdr:cNvCxnSpPr/>
      </xdr:nvCxnSpPr>
      <xdr:spPr bwMode="auto">
        <a:xfrm>
          <a:off x="4305300" y="3236978"/>
          <a:ext cx="6985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103253</xdr:rowOff>
    </xdr:from>
    <xdr:to>
      <xdr:col>22</xdr:col>
      <xdr:colOff>114300</xdr:colOff>
      <xdr:row>18</xdr:row>
      <xdr:rowOff>135730</xdr:rowOff>
    </xdr:to>
    <xdr:cxnSp macro="">
      <xdr:nvCxnSpPr>
        <xdr:cNvPr id="58" name="直線コネクタ 57"/>
        <xdr:cNvCxnSpPr/>
      </xdr:nvCxnSpPr>
      <xdr:spPr bwMode="auto">
        <a:xfrm flipV="1">
          <a:off x="3606800" y="3236978"/>
          <a:ext cx="6985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63787</xdr:rowOff>
    </xdr:from>
    <xdr:to>
      <xdr:col>18</xdr:col>
      <xdr:colOff>177800</xdr:colOff>
      <xdr:row>18</xdr:row>
      <xdr:rowOff>135730</xdr:rowOff>
    </xdr:to>
    <xdr:cxnSp macro="">
      <xdr:nvCxnSpPr>
        <xdr:cNvPr id="61" name="直線コネクタ 60"/>
        <xdr:cNvCxnSpPr/>
      </xdr:nvCxnSpPr>
      <xdr:spPr bwMode="auto">
        <a:xfrm>
          <a:off x="2908300" y="3197512"/>
          <a:ext cx="698500" cy="7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60258</xdr:rowOff>
    </xdr:from>
    <xdr:to>
      <xdr:col>29</xdr:col>
      <xdr:colOff>177800</xdr:colOff>
      <xdr:row>18</xdr:row>
      <xdr:rowOff>161858</xdr:rowOff>
    </xdr:to>
    <xdr:sp macro="" textlink="">
      <xdr:nvSpPr>
        <xdr:cNvPr id="71" name="楕円 70"/>
        <xdr:cNvSpPr/>
      </xdr:nvSpPr>
      <xdr:spPr bwMode="auto">
        <a:xfrm>
          <a:off x="5600700" y="319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32335</xdr:rowOff>
    </xdr:from>
    <xdr:ext cx="762000" cy="259045"/>
    <xdr:sp macro="" textlink="">
      <xdr:nvSpPr>
        <xdr:cNvPr id="72" name="人口1人当たり決算額の推移該当値テキスト130"/>
        <xdr:cNvSpPr txBox="1"/>
      </xdr:nvSpPr>
      <xdr:spPr>
        <a:xfrm>
          <a:off x="5740400" y="31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61107</xdr:rowOff>
    </xdr:from>
    <xdr:to>
      <xdr:col>26</xdr:col>
      <xdr:colOff>101600</xdr:colOff>
      <xdr:row>18</xdr:row>
      <xdr:rowOff>162707</xdr:rowOff>
    </xdr:to>
    <xdr:sp macro="" textlink="">
      <xdr:nvSpPr>
        <xdr:cNvPr id="73" name="楕円 72"/>
        <xdr:cNvSpPr/>
      </xdr:nvSpPr>
      <xdr:spPr bwMode="auto">
        <a:xfrm>
          <a:off x="4953000" y="319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147484</xdr:rowOff>
    </xdr:from>
    <xdr:ext cx="736600" cy="259045"/>
    <xdr:sp macro="" textlink="">
      <xdr:nvSpPr>
        <xdr:cNvPr id="74" name="テキスト ボックス 73"/>
        <xdr:cNvSpPr txBox="1"/>
      </xdr:nvSpPr>
      <xdr:spPr>
        <a:xfrm>
          <a:off x="4622800" y="328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52453</xdr:rowOff>
    </xdr:from>
    <xdr:to>
      <xdr:col>22</xdr:col>
      <xdr:colOff>165100</xdr:colOff>
      <xdr:row>18</xdr:row>
      <xdr:rowOff>154053</xdr:rowOff>
    </xdr:to>
    <xdr:sp macro="" textlink="">
      <xdr:nvSpPr>
        <xdr:cNvPr id="75" name="楕円 74"/>
        <xdr:cNvSpPr/>
      </xdr:nvSpPr>
      <xdr:spPr bwMode="auto">
        <a:xfrm>
          <a:off x="4254500" y="318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138830</xdr:rowOff>
    </xdr:from>
    <xdr:ext cx="762000" cy="259045"/>
    <xdr:sp macro="" textlink="">
      <xdr:nvSpPr>
        <xdr:cNvPr id="76" name="テキスト ボックス 75"/>
        <xdr:cNvSpPr txBox="1"/>
      </xdr:nvSpPr>
      <xdr:spPr>
        <a:xfrm>
          <a:off x="3924300" y="32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84930</xdr:rowOff>
    </xdr:from>
    <xdr:to>
      <xdr:col>19</xdr:col>
      <xdr:colOff>38100</xdr:colOff>
      <xdr:row>19</xdr:row>
      <xdr:rowOff>15080</xdr:rowOff>
    </xdr:to>
    <xdr:sp macro="" textlink="">
      <xdr:nvSpPr>
        <xdr:cNvPr id="77" name="楕円 76"/>
        <xdr:cNvSpPr/>
      </xdr:nvSpPr>
      <xdr:spPr bwMode="auto">
        <a:xfrm>
          <a:off x="3556000" y="321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171307</xdr:rowOff>
    </xdr:from>
    <xdr:ext cx="762000" cy="259045"/>
    <xdr:sp macro="" textlink="">
      <xdr:nvSpPr>
        <xdr:cNvPr id="78" name="テキスト ボックス 77"/>
        <xdr:cNvSpPr txBox="1"/>
      </xdr:nvSpPr>
      <xdr:spPr>
        <a:xfrm>
          <a:off x="3225800" y="33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12987</xdr:rowOff>
    </xdr:from>
    <xdr:to>
      <xdr:col>15</xdr:col>
      <xdr:colOff>101600</xdr:colOff>
      <xdr:row>18</xdr:row>
      <xdr:rowOff>114587</xdr:rowOff>
    </xdr:to>
    <xdr:sp macro="" textlink="">
      <xdr:nvSpPr>
        <xdr:cNvPr id="79" name="楕円 78"/>
        <xdr:cNvSpPr/>
      </xdr:nvSpPr>
      <xdr:spPr bwMode="auto">
        <a:xfrm>
          <a:off x="2857500" y="314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99364</xdr:rowOff>
    </xdr:from>
    <xdr:ext cx="762000" cy="259045"/>
    <xdr:sp macro="" textlink="">
      <xdr:nvSpPr>
        <xdr:cNvPr id="80" name="テキスト ボックス 79"/>
        <xdr:cNvSpPr txBox="1"/>
      </xdr:nvSpPr>
      <xdr:spPr>
        <a:xfrm>
          <a:off x="2527300" y="323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272912</xdr:rowOff>
    </xdr:from>
    <xdr:to>
      <xdr:col>29</xdr:col>
      <xdr:colOff>127000</xdr:colOff>
      <xdr:row>35</xdr:row>
      <xdr:rowOff>310500</xdr:rowOff>
    </xdr:to>
    <xdr:cxnSp macro="">
      <xdr:nvCxnSpPr>
        <xdr:cNvPr id="115" name="直線コネクタ 114"/>
        <xdr:cNvCxnSpPr/>
      </xdr:nvCxnSpPr>
      <xdr:spPr bwMode="auto">
        <a:xfrm flipV="1">
          <a:off x="5003800" y="6883262"/>
          <a:ext cx="647700" cy="3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294237</xdr:rowOff>
    </xdr:from>
    <xdr:to>
      <xdr:col>26</xdr:col>
      <xdr:colOff>50800</xdr:colOff>
      <xdr:row>35</xdr:row>
      <xdr:rowOff>310500</xdr:rowOff>
    </xdr:to>
    <xdr:cxnSp macro="">
      <xdr:nvCxnSpPr>
        <xdr:cNvPr id="118" name="直線コネクタ 117"/>
        <xdr:cNvCxnSpPr/>
      </xdr:nvCxnSpPr>
      <xdr:spPr bwMode="auto">
        <a:xfrm>
          <a:off x="4305300" y="6904587"/>
          <a:ext cx="698500" cy="1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294237</xdr:rowOff>
    </xdr:from>
    <xdr:to>
      <xdr:col>22</xdr:col>
      <xdr:colOff>114300</xdr:colOff>
      <xdr:row>36</xdr:row>
      <xdr:rowOff>35495</xdr:rowOff>
    </xdr:to>
    <xdr:cxnSp macro="">
      <xdr:nvCxnSpPr>
        <xdr:cNvPr id="121" name="直線コネクタ 120"/>
        <xdr:cNvCxnSpPr/>
      </xdr:nvCxnSpPr>
      <xdr:spPr bwMode="auto">
        <a:xfrm flipV="1">
          <a:off x="3606800" y="6904587"/>
          <a:ext cx="698500" cy="8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296556</xdr:rowOff>
    </xdr:from>
    <xdr:to>
      <xdr:col>18</xdr:col>
      <xdr:colOff>177800</xdr:colOff>
      <xdr:row>36</xdr:row>
      <xdr:rowOff>35495</xdr:rowOff>
    </xdr:to>
    <xdr:cxnSp macro="">
      <xdr:nvCxnSpPr>
        <xdr:cNvPr id="124" name="直線コネクタ 123"/>
        <xdr:cNvCxnSpPr/>
      </xdr:nvCxnSpPr>
      <xdr:spPr bwMode="auto">
        <a:xfrm>
          <a:off x="2908300" y="6906906"/>
          <a:ext cx="6985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222112</xdr:rowOff>
    </xdr:from>
    <xdr:to>
      <xdr:col>29</xdr:col>
      <xdr:colOff>177800</xdr:colOff>
      <xdr:row>35</xdr:row>
      <xdr:rowOff>323712</xdr:rowOff>
    </xdr:to>
    <xdr:sp macro="" textlink="">
      <xdr:nvSpPr>
        <xdr:cNvPr id="134" name="楕円 133"/>
        <xdr:cNvSpPr/>
      </xdr:nvSpPr>
      <xdr:spPr bwMode="auto">
        <a:xfrm>
          <a:off x="5600700" y="683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194189</xdr:rowOff>
    </xdr:from>
    <xdr:ext cx="762000" cy="259045"/>
    <xdr:sp macro="" textlink="">
      <xdr:nvSpPr>
        <xdr:cNvPr id="135" name="人口1人当たり決算額の推移該当値テキスト445"/>
        <xdr:cNvSpPr txBox="1"/>
      </xdr:nvSpPr>
      <xdr:spPr>
        <a:xfrm>
          <a:off x="5740400" y="680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259700</xdr:rowOff>
    </xdr:from>
    <xdr:to>
      <xdr:col>26</xdr:col>
      <xdr:colOff>101600</xdr:colOff>
      <xdr:row>36</xdr:row>
      <xdr:rowOff>18400</xdr:rowOff>
    </xdr:to>
    <xdr:sp macro="" textlink="">
      <xdr:nvSpPr>
        <xdr:cNvPr id="136" name="楕円 135"/>
        <xdr:cNvSpPr/>
      </xdr:nvSpPr>
      <xdr:spPr bwMode="auto">
        <a:xfrm>
          <a:off x="49530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3177</xdr:rowOff>
    </xdr:from>
    <xdr:ext cx="736600" cy="259045"/>
    <xdr:sp macro="" textlink="">
      <xdr:nvSpPr>
        <xdr:cNvPr id="137" name="テキスト ボックス 136"/>
        <xdr:cNvSpPr txBox="1"/>
      </xdr:nvSpPr>
      <xdr:spPr>
        <a:xfrm>
          <a:off x="4622800" y="6956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243437</xdr:rowOff>
    </xdr:from>
    <xdr:to>
      <xdr:col>22</xdr:col>
      <xdr:colOff>165100</xdr:colOff>
      <xdr:row>36</xdr:row>
      <xdr:rowOff>2137</xdr:rowOff>
    </xdr:to>
    <xdr:sp macro="" textlink="">
      <xdr:nvSpPr>
        <xdr:cNvPr id="138" name="楕円 137"/>
        <xdr:cNvSpPr/>
      </xdr:nvSpPr>
      <xdr:spPr bwMode="auto">
        <a:xfrm>
          <a:off x="4254500" y="685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329814</xdr:rowOff>
    </xdr:from>
    <xdr:ext cx="762000" cy="259045"/>
    <xdr:sp macro="" textlink="">
      <xdr:nvSpPr>
        <xdr:cNvPr id="139" name="テキスト ボックス 138"/>
        <xdr:cNvSpPr txBox="1"/>
      </xdr:nvSpPr>
      <xdr:spPr>
        <a:xfrm>
          <a:off x="3924300" y="694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327595</xdr:rowOff>
    </xdr:from>
    <xdr:to>
      <xdr:col>19</xdr:col>
      <xdr:colOff>38100</xdr:colOff>
      <xdr:row>36</xdr:row>
      <xdr:rowOff>86295</xdr:rowOff>
    </xdr:to>
    <xdr:sp macro="" textlink="">
      <xdr:nvSpPr>
        <xdr:cNvPr id="140" name="楕円 139"/>
        <xdr:cNvSpPr/>
      </xdr:nvSpPr>
      <xdr:spPr bwMode="auto">
        <a:xfrm>
          <a:off x="3556000" y="6937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71072</xdr:rowOff>
    </xdr:from>
    <xdr:ext cx="762000" cy="259045"/>
    <xdr:sp macro="" textlink="">
      <xdr:nvSpPr>
        <xdr:cNvPr id="141" name="テキスト ボックス 140"/>
        <xdr:cNvSpPr txBox="1"/>
      </xdr:nvSpPr>
      <xdr:spPr>
        <a:xfrm>
          <a:off x="3225800" y="702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245756</xdr:rowOff>
    </xdr:from>
    <xdr:to>
      <xdr:col>15</xdr:col>
      <xdr:colOff>101600</xdr:colOff>
      <xdr:row>36</xdr:row>
      <xdr:rowOff>4456</xdr:rowOff>
    </xdr:to>
    <xdr:sp macro="" textlink="">
      <xdr:nvSpPr>
        <xdr:cNvPr id="142" name="楕円 141"/>
        <xdr:cNvSpPr/>
      </xdr:nvSpPr>
      <xdr:spPr bwMode="auto">
        <a:xfrm>
          <a:off x="2857500" y="685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332133</xdr:rowOff>
    </xdr:from>
    <xdr:ext cx="762000" cy="259045"/>
    <xdr:sp macro="" textlink="">
      <xdr:nvSpPr>
        <xdr:cNvPr id="143" name="テキスト ボックス 142"/>
        <xdr:cNvSpPr txBox="1"/>
      </xdr:nvSpPr>
      <xdr:spPr>
        <a:xfrm>
          <a:off x="2527300" y="694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28,887
28,699
9.08
8,373,373
8,097,252
268,560
5,878,793
7,089,498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135798</xdr:rowOff>
    </xdr:from>
    <xdr:to>
      <xdr:col>24</xdr:col>
      <xdr:colOff>63500</xdr:colOff>
      <xdr:row>35</xdr:row>
      <xdr:rowOff>147440</xdr:rowOff>
    </xdr:to>
    <xdr:cxnSp macro="">
      <xdr:nvCxnSpPr>
        <xdr:cNvPr id="63" name="直線コネクタ 62"/>
        <xdr:cNvCxnSpPr/>
      </xdr:nvCxnSpPr>
      <xdr:spPr>
        <a:xfrm>
          <a:off x="3797300" y="6136548"/>
          <a:ext cx="838200" cy="1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129544</xdr:rowOff>
    </xdr:from>
    <xdr:to>
      <xdr:col>19</xdr:col>
      <xdr:colOff>177800</xdr:colOff>
      <xdr:row>35</xdr:row>
      <xdr:rowOff>135798</xdr:rowOff>
    </xdr:to>
    <xdr:cxnSp macro="">
      <xdr:nvCxnSpPr>
        <xdr:cNvPr id="66" name="直線コネクタ 65"/>
        <xdr:cNvCxnSpPr/>
      </xdr:nvCxnSpPr>
      <xdr:spPr>
        <a:xfrm>
          <a:off x="2908300" y="6130294"/>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129544</xdr:rowOff>
    </xdr:from>
    <xdr:to>
      <xdr:col>15</xdr:col>
      <xdr:colOff>50800</xdr:colOff>
      <xdr:row>35</xdr:row>
      <xdr:rowOff>147048</xdr:rowOff>
    </xdr:to>
    <xdr:cxnSp macro="">
      <xdr:nvCxnSpPr>
        <xdr:cNvPr id="69" name="直線コネクタ 68"/>
        <xdr:cNvCxnSpPr/>
      </xdr:nvCxnSpPr>
      <xdr:spPr>
        <a:xfrm flipV="1">
          <a:off x="2019300" y="6130294"/>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147048</xdr:rowOff>
    </xdr:from>
    <xdr:to>
      <xdr:col>10</xdr:col>
      <xdr:colOff>114300</xdr:colOff>
      <xdr:row>36</xdr:row>
      <xdr:rowOff>1234</xdr:rowOff>
    </xdr:to>
    <xdr:cxnSp macro="">
      <xdr:nvCxnSpPr>
        <xdr:cNvPr id="72" name="直線コネクタ 71"/>
        <xdr:cNvCxnSpPr/>
      </xdr:nvCxnSpPr>
      <xdr:spPr>
        <a:xfrm flipV="1">
          <a:off x="1130300" y="6147798"/>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96640</xdr:rowOff>
    </xdr:from>
    <xdr:to>
      <xdr:col>24</xdr:col>
      <xdr:colOff>114300</xdr:colOff>
      <xdr:row>36</xdr:row>
      <xdr:rowOff>26790</xdr:rowOff>
    </xdr:to>
    <xdr:sp macro="" textlink="">
      <xdr:nvSpPr>
        <xdr:cNvPr id="82" name="楕円 81"/>
        <xdr:cNvSpPr/>
      </xdr:nvSpPr>
      <xdr:spPr>
        <a:xfrm>
          <a:off x="4584700" y="60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119517</xdr:rowOff>
    </xdr:from>
    <xdr:ext cx="534377" cy="259045"/>
    <xdr:sp macro="" textlink="">
      <xdr:nvSpPr>
        <xdr:cNvPr id="83" name="人件費該当値テキスト"/>
        <xdr:cNvSpPr txBox="1"/>
      </xdr:nvSpPr>
      <xdr:spPr>
        <a:xfrm>
          <a:off x="4686300" y="594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84998</xdr:rowOff>
    </xdr:from>
    <xdr:to>
      <xdr:col>20</xdr:col>
      <xdr:colOff>38100</xdr:colOff>
      <xdr:row>36</xdr:row>
      <xdr:rowOff>15148</xdr:rowOff>
    </xdr:to>
    <xdr:sp macro="" textlink="">
      <xdr:nvSpPr>
        <xdr:cNvPr id="84" name="楕円 83"/>
        <xdr:cNvSpPr/>
      </xdr:nvSpPr>
      <xdr:spPr>
        <a:xfrm>
          <a:off x="3746500" y="60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31675</xdr:rowOff>
    </xdr:from>
    <xdr:ext cx="534377" cy="259045"/>
    <xdr:sp macro="" textlink="">
      <xdr:nvSpPr>
        <xdr:cNvPr id="85" name="テキスト ボックス 84"/>
        <xdr:cNvSpPr txBox="1"/>
      </xdr:nvSpPr>
      <xdr:spPr>
        <a:xfrm>
          <a:off x="3530111" y="58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78744</xdr:rowOff>
    </xdr:from>
    <xdr:to>
      <xdr:col>15</xdr:col>
      <xdr:colOff>101600</xdr:colOff>
      <xdr:row>36</xdr:row>
      <xdr:rowOff>8894</xdr:rowOff>
    </xdr:to>
    <xdr:sp macro="" textlink="">
      <xdr:nvSpPr>
        <xdr:cNvPr id="86" name="楕円 85"/>
        <xdr:cNvSpPr/>
      </xdr:nvSpPr>
      <xdr:spPr>
        <a:xfrm>
          <a:off x="2857500" y="60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25421</xdr:rowOff>
    </xdr:from>
    <xdr:ext cx="534377" cy="259045"/>
    <xdr:sp macro="" textlink="">
      <xdr:nvSpPr>
        <xdr:cNvPr id="87" name="テキスト ボックス 86"/>
        <xdr:cNvSpPr txBox="1"/>
      </xdr:nvSpPr>
      <xdr:spPr>
        <a:xfrm>
          <a:off x="2641111" y="58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96248</xdr:rowOff>
    </xdr:from>
    <xdr:to>
      <xdr:col>10</xdr:col>
      <xdr:colOff>165100</xdr:colOff>
      <xdr:row>36</xdr:row>
      <xdr:rowOff>26398</xdr:rowOff>
    </xdr:to>
    <xdr:sp macro="" textlink="">
      <xdr:nvSpPr>
        <xdr:cNvPr id="88" name="楕円 87"/>
        <xdr:cNvSpPr/>
      </xdr:nvSpPr>
      <xdr:spPr>
        <a:xfrm>
          <a:off x="1968500" y="609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17525</xdr:rowOff>
    </xdr:from>
    <xdr:ext cx="534377" cy="259045"/>
    <xdr:sp macro="" textlink="">
      <xdr:nvSpPr>
        <xdr:cNvPr id="89" name="テキスト ボックス 88"/>
        <xdr:cNvSpPr txBox="1"/>
      </xdr:nvSpPr>
      <xdr:spPr>
        <a:xfrm>
          <a:off x="1752111" y="618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121884</xdr:rowOff>
    </xdr:from>
    <xdr:to>
      <xdr:col>6</xdr:col>
      <xdr:colOff>38100</xdr:colOff>
      <xdr:row>36</xdr:row>
      <xdr:rowOff>52034</xdr:rowOff>
    </xdr:to>
    <xdr:sp macro="" textlink="">
      <xdr:nvSpPr>
        <xdr:cNvPr id="90" name="楕円 89"/>
        <xdr:cNvSpPr/>
      </xdr:nvSpPr>
      <xdr:spPr>
        <a:xfrm>
          <a:off x="10795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43161</xdr:rowOff>
    </xdr:from>
    <xdr:ext cx="534377" cy="259045"/>
    <xdr:sp macro="" textlink="">
      <xdr:nvSpPr>
        <xdr:cNvPr id="91" name="テキスト ボックス 90"/>
        <xdr:cNvSpPr txBox="1"/>
      </xdr:nvSpPr>
      <xdr:spPr>
        <a:xfrm>
          <a:off x="863111" y="621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75147</xdr:rowOff>
    </xdr:from>
    <xdr:to>
      <xdr:col>24</xdr:col>
      <xdr:colOff>63500</xdr:colOff>
      <xdr:row>58</xdr:row>
      <xdr:rowOff>77717</xdr:rowOff>
    </xdr:to>
    <xdr:cxnSp macro="">
      <xdr:nvCxnSpPr>
        <xdr:cNvPr id="123" name="直線コネクタ 122"/>
        <xdr:cNvCxnSpPr/>
      </xdr:nvCxnSpPr>
      <xdr:spPr>
        <a:xfrm flipV="1">
          <a:off x="3797300" y="10019247"/>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76476</xdr:rowOff>
    </xdr:from>
    <xdr:to>
      <xdr:col>19</xdr:col>
      <xdr:colOff>177800</xdr:colOff>
      <xdr:row>58</xdr:row>
      <xdr:rowOff>77717</xdr:rowOff>
    </xdr:to>
    <xdr:cxnSp macro="">
      <xdr:nvCxnSpPr>
        <xdr:cNvPr id="126" name="直線コネクタ 125"/>
        <xdr:cNvCxnSpPr/>
      </xdr:nvCxnSpPr>
      <xdr:spPr>
        <a:xfrm>
          <a:off x="2908300" y="10020576"/>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76476</xdr:rowOff>
    </xdr:from>
    <xdr:to>
      <xdr:col>15</xdr:col>
      <xdr:colOff>50800</xdr:colOff>
      <xdr:row>58</xdr:row>
      <xdr:rowOff>76584</xdr:rowOff>
    </xdr:to>
    <xdr:cxnSp macro="">
      <xdr:nvCxnSpPr>
        <xdr:cNvPr id="129" name="直線コネクタ 128"/>
        <xdr:cNvCxnSpPr/>
      </xdr:nvCxnSpPr>
      <xdr:spPr>
        <a:xfrm flipV="1">
          <a:off x="2019300" y="10020576"/>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76584</xdr:rowOff>
    </xdr:from>
    <xdr:to>
      <xdr:col>10</xdr:col>
      <xdr:colOff>114300</xdr:colOff>
      <xdr:row>58</xdr:row>
      <xdr:rowOff>99183</xdr:rowOff>
    </xdr:to>
    <xdr:cxnSp macro="">
      <xdr:nvCxnSpPr>
        <xdr:cNvPr id="132" name="直線コネクタ 131"/>
        <xdr:cNvCxnSpPr/>
      </xdr:nvCxnSpPr>
      <xdr:spPr>
        <a:xfrm flipV="1">
          <a:off x="1130300" y="10020684"/>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24347</xdr:rowOff>
    </xdr:from>
    <xdr:to>
      <xdr:col>24</xdr:col>
      <xdr:colOff>114300</xdr:colOff>
      <xdr:row>58</xdr:row>
      <xdr:rowOff>125947</xdr:rowOff>
    </xdr:to>
    <xdr:sp macro="" textlink="">
      <xdr:nvSpPr>
        <xdr:cNvPr id="142" name="楕円 141"/>
        <xdr:cNvSpPr/>
      </xdr:nvSpPr>
      <xdr:spPr>
        <a:xfrm>
          <a:off x="4584700" y="996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2774</xdr:rowOff>
    </xdr:from>
    <xdr:ext cx="534377" cy="259045"/>
    <xdr:sp macro="" textlink="">
      <xdr:nvSpPr>
        <xdr:cNvPr id="143" name="物件費該当値テキスト"/>
        <xdr:cNvSpPr txBox="1"/>
      </xdr:nvSpPr>
      <xdr:spPr>
        <a:xfrm>
          <a:off x="4686300" y="994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26917</xdr:rowOff>
    </xdr:from>
    <xdr:to>
      <xdr:col>20</xdr:col>
      <xdr:colOff>38100</xdr:colOff>
      <xdr:row>58</xdr:row>
      <xdr:rowOff>128517</xdr:rowOff>
    </xdr:to>
    <xdr:sp macro="" textlink="">
      <xdr:nvSpPr>
        <xdr:cNvPr id="144" name="楕円 143"/>
        <xdr:cNvSpPr/>
      </xdr:nvSpPr>
      <xdr:spPr>
        <a:xfrm>
          <a:off x="3746500" y="99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119644</xdr:rowOff>
    </xdr:from>
    <xdr:ext cx="534377" cy="259045"/>
    <xdr:sp macro="" textlink="">
      <xdr:nvSpPr>
        <xdr:cNvPr id="145" name="テキスト ボックス 144"/>
        <xdr:cNvSpPr txBox="1"/>
      </xdr:nvSpPr>
      <xdr:spPr>
        <a:xfrm>
          <a:off x="3530111" y="10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25676</xdr:rowOff>
    </xdr:from>
    <xdr:to>
      <xdr:col>15</xdr:col>
      <xdr:colOff>101600</xdr:colOff>
      <xdr:row>58</xdr:row>
      <xdr:rowOff>127276</xdr:rowOff>
    </xdr:to>
    <xdr:sp macro="" textlink="">
      <xdr:nvSpPr>
        <xdr:cNvPr id="146" name="楕円 145"/>
        <xdr:cNvSpPr/>
      </xdr:nvSpPr>
      <xdr:spPr>
        <a:xfrm>
          <a:off x="2857500" y="99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118403</xdr:rowOff>
    </xdr:from>
    <xdr:ext cx="534377" cy="259045"/>
    <xdr:sp macro="" textlink="">
      <xdr:nvSpPr>
        <xdr:cNvPr id="147" name="テキスト ボックス 146"/>
        <xdr:cNvSpPr txBox="1"/>
      </xdr:nvSpPr>
      <xdr:spPr>
        <a:xfrm>
          <a:off x="2641111" y="100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25784</xdr:rowOff>
    </xdr:from>
    <xdr:to>
      <xdr:col>10</xdr:col>
      <xdr:colOff>165100</xdr:colOff>
      <xdr:row>58</xdr:row>
      <xdr:rowOff>127384</xdr:rowOff>
    </xdr:to>
    <xdr:sp macro="" textlink="">
      <xdr:nvSpPr>
        <xdr:cNvPr id="148" name="楕円 147"/>
        <xdr:cNvSpPr/>
      </xdr:nvSpPr>
      <xdr:spPr>
        <a:xfrm>
          <a:off x="1968500" y="996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118511</xdr:rowOff>
    </xdr:from>
    <xdr:ext cx="534377" cy="259045"/>
    <xdr:sp macro="" textlink="">
      <xdr:nvSpPr>
        <xdr:cNvPr id="149" name="テキスト ボックス 148"/>
        <xdr:cNvSpPr txBox="1"/>
      </xdr:nvSpPr>
      <xdr:spPr>
        <a:xfrm>
          <a:off x="1752111" y="1006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48383</xdr:rowOff>
    </xdr:from>
    <xdr:to>
      <xdr:col>6</xdr:col>
      <xdr:colOff>38100</xdr:colOff>
      <xdr:row>58</xdr:row>
      <xdr:rowOff>149983</xdr:rowOff>
    </xdr:to>
    <xdr:sp macro="" textlink="">
      <xdr:nvSpPr>
        <xdr:cNvPr id="150" name="楕円 149"/>
        <xdr:cNvSpPr/>
      </xdr:nvSpPr>
      <xdr:spPr>
        <a:xfrm>
          <a:off x="1079500" y="9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141110</xdr:rowOff>
    </xdr:from>
    <xdr:ext cx="534377" cy="259045"/>
    <xdr:sp macro="" textlink="">
      <xdr:nvSpPr>
        <xdr:cNvPr id="151" name="テキスト ボックス 150"/>
        <xdr:cNvSpPr txBox="1"/>
      </xdr:nvSpPr>
      <xdr:spPr>
        <a:xfrm>
          <a:off x="863111" y="1008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150749</xdr:rowOff>
    </xdr:from>
    <xdr:to>
      <xdr:col>24</xdr:col>
      <xdr:colOff>63500</xdr:colOff>
      <xdr:row>78</xdr:row>
      <xdr:rowOff>788</xdr:rowOff>
    </xdr:to>
    <xdr:cxnSp macro="">
      <xdr:nvCxnSpPr>
        <xdr:cNvPr id="180" name="直線コネクタ 179"/>
        <xdr:cNvCxnSpPr/>
      </xdr:nvCxnSpPr>
      <xdr:spPr>
        <a:xfrm flipV="1">
          <a:off x="3797300" y="13352399"/>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150521</xdr:rowOff>
    </xdr:from>
    <xdr:to>
      <xdr:col>19</xdr:col>
      <xdr:colOff>177800</xdr:colOff>
      <xdr:row>78</xdr:row>
      <xdr:rowOff>788</xdr:rowOff>
    </xdr:to>
    <xdr:cxnSp macro="">
      <xdr:nvCxnSpPr>
        <xdr:cNvPr id="183" name="直線コネクタ 182"/>
        <xdr:cNvCxnSpPr/>
      </xdr:nvCxnSpPr>
      <xdr:spPr>
        <a:xfrm>
          <a:off x="2908300" y="1335217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150521</xdr:rowOff>
    </xdr:from>
    <xdr:to>
      <xdr:col>15</xdr:col>
      <xdr:colOff>50800</xdr:colOff>
      <xdr:row>77</xdr:row>
      <xdr:rowOff>162483</xdr:rowOff>
    </xdr:to>
    <xdr:cxnSp macro="">
      <xdr:nvCxnSpPr>
        <xdr:cNvPr id="186" name="直線コネクタ 185"/>
        <xdr:cNvCxnSpPr/>
      </xdr:nvCxnSpPr>
      <xdr:spPr>
        <a:xfrm flipV="1">
          <a:off x="2019300" y="13352171"/>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133375</xdr:rowOff>
    </xdr:from>
    <xdr:to>
      <xdr:col>10</xdr:col>
      <xdr:colOff>114300</xdr:colOff>
      <xdr:row>77</xdr:row>
      <xdr:rowOff>162483</xdr:rowOff>
    </xdr:to>
    <xdr:cxnSp macro="">
      <xdr:nvCxnSpPr>
        <xdr:cNvPr id="189" name="直線コネクタ 188"/>
        <xdr:cNvCxnSpPr/>
      </xdr:nvCxnSpPr>
      <xdr:spPr>
        <a:xfrm>
          <a:off x="1130300" y="13335025"/>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99949</xdr:rowOff>
    </xdr:from>
    <xdr:to>
      <xdr:col>24</xdr:col>
      <xdr:colOff>114300</xdr:colOff>
      <xdr:row>78</xdr:row>
      <xdr:rowOff>30099</xdr:rowOff>
    </xdr:to>
    <xdr:sp macro="" textlink="">
      <xdr:nvSpPr>
        <xdr:cNvPr id="199" name="楕円 198"/>
        <xdr:cNvSpPr/>
      </xdr:nvSpPr>
      <xdr:spPr>
        <a:xfrm>
          <a:off x="45847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78376</xdr:rowOff>
    </xdr:from>
    <xdr:ext cx="469744" cy="259045"/>
    <xdr:sp macro="" textlink="">
      <xdr:nvSpPr>
        <xdr:cNvPr id="200" name="維持補修費該当値テキスト"/>
        <xdr:cNvSpPr txBox="1"/>
      </xdr:nvSpPr>
      <xdr:spPr>
        <a:xfrm>
          <a:off x="4686300" y="1328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121438</xdr:rowOff>
    </xdr:from>
    <xdr:to>
      <xdr:col>20</xdr:col>
      <xdr:colOff>38100</xdr:colOff>
      <xdr:row>78</xdr:row>
      <xdr:rowOff>51588</xdr:rowOff>
    </xdr:to>
    <xdr:sp macro="" textlink="">
      <xdr:nvSpPr>
        <xdr:cNvPr id="201" name="楕円 200"/>
        <xdr:cNvSpPr/>
      </xdr:nvSpPr>
      <xdr:spPr>
        <a:xfrm>
          <a:off x="3746500" y="133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42715</xdr:rowOff>
    </xdr:from>
    <xdr:ext cx="469744" cy="259045"/>
    <xdr:sp macro="" textlink="">
      <xdr:nvSpPr>
        <xdr:cNvPr id="202" name="テキスト ボックス 201"/>
        <xdr:cNvSpPr txBox="1"/>
      </xdr:nvSpPr>
      <xdr:spPr>
        <a:xfrm>
          <a:off x="3562428" y="1341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99721</xdr:rowOff>
    </xdr:from>
    <xdr:to>
      <xdr:col>15</xdr:col>
      <xdr:colOff>101600</xdr:colOff>
      <xdr:row>78</xdr:row>
      <xdr:rowOff>29871</xdr:rowOff>
    </xdr:to>
    <xdr:sp macro="" textlink="">
      <xdr:nvSpPr>
        <xdr:cNvPr id="203" name="楕円 202"/>
        <xdr:cNvSpPr/>
      </xdr:nvSpPr>
      <xdr:spPr>
        <a:xfrm>
          <a:off x="2857500" y="133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20998</xdr:rowOff>
    </xdr:from>
    <xdr:ext cx="469744" cy="259045"/>
    <xdr:sp macro="" textlink="">
      <xdr:nvSpPr>
        <xdr:cNvPr id="204" name="テキスト ボックス 203"/>
        <xdr:cNvSpPr txBox="1"/>
      </xdr:nvSpPr>
      <xdr:spPr>
        <a:xfrm>
          <a:off x="2673428" y="133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111683</xdr:rowOff>
    </xdr:from>
    <xdr:to>
      <xdr:col>10</xdr:col>
      <xdr:colOff>165100</xdr:colOff>
      <xdr:row>78</xdr:row>
      <xdr:rowOff>41833</xdr:rowOff>
    </xdr:to>
    <xdr:sp macro="" textlink="">
      <xdr:nvSpPr>
        <xdr:cNvPr id="205" name="楕円 204"/>
        <xdr:cNvSpPr/>
      </xdr:nvSpPr>
      <xdr:spPr>
        <a:xfrm>
          <a:off x="1968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32960</xdr:rowOff>
    </xdr:from>
    <xdr:ext cx="469744" cy="259045"/>
    <xdr:sp macro="" textlink="">
      <xdr:nvSpPr>
        <xdr:cNvPr id="206" name="テキスト ボックス 205"/>
        <xdr:cNvSpPr txBox="1"/>
      </xdr:nvSpPr>
      <xdr:spPr>
        <a:xfrm>
          <a:off x="1784428" y="134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82575</xdr:rowOff>
    </xdr:from>
    <xdr:to>
      <xdr:col>6</xdr:col>
      <xdr:colOff>38100</xdr:colOff>
      <xdr:row>78</xdr:row>
      <xdr:rowOff>12725</xdr:rowOff>
    </xdr:to>
    <xdr:sp macro="" textlink="">
      <xdr:nvSpPr>
        <xdr:cNvPr id="207" name="楕円 206"/>
        <xdr:cNvSpPr/>
      </xdr:nvSpPr>
      <xdr:spPr>
        <a:xfrm>
          <a:off x="1079500" y="132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3852</xdr:rowOff>
    </xdr:from>
    <xdr:ext cx="469744" cy="259045"/>
    <xdr:sp macro="" textlink="">
      <xdr:nvSpPr>
        <xdr:cNvPr id="208" name="テキスト ボックス 207"/>
        <xdr:cNvSpPr txBox="1"/>
      </xdr:nvSpPr>
      <xdr:spPr>
        <a:xfrm>
          <a:off x="895428" y="1337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106291</xdr:rowOff>
    </xdr:from>
    <xdr:to>
      <xdr:col>24</xdr:col>
      <xdr:colOff>63500</xdr:colOff>
      <xdr:row>98</xdr:row>
      <xdr:rowOff>129577</xdr:rowOff>
    </xdr:to>
    <xdr:cxnSp macro="">
      <xdr:nvCxnSpPr>
        <xdr:cNvPr id="240" name="直線コネクタ 239"/>
        <xdr:cNvCxnSpPr/>
      </xdr:nvCxnSpPr>
      <xdr:spPr>
        <a:xfrm>
          <a:off x="3797300" y="16908391"/>
          <a:ext cx="8382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106291</xdr:rowOff>
    </xdr:from>
    <xdr:to>
      <xdr:col>19</xdr:col>
      <xdr:colOff>177800</xdr:colOff>
      <xdr:row>98</xdr:row>
      <xdr:rowOff>159196</xdr:rowOff>
    </xdr:to>
    <xdr:cxnSp macro="">
      <xdr:nvCxnSpPr>
        <xdr:cNvPr id="243" name="直線コネクタ 242"/>
        <xdr:cNvCxnSpPr/>
      </xdr:nvCxnSpPr>
      <xdr:spPr>
        <a:xfrm flipV="1">
          <a:off x="2908300" y="16908391"/>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159196</xdr:rowOff>
    </xdr:from>
    <xdr:to>
      <xdr:col>15</xdr:col>
      <xdr:colOff>50800</xdr:colOff>
      <xdr:row>99</xdr:row>
      <xdr:rowOff>777</xdr:rowOff>
    </xdr:to>
    <xdr:cxnSp macro="">
      <xdr:nvCxnSpPr>
        <xdr:cNvPr id="246" name="直線コネクタ 245"/>
        <xdr:cNvCxnSpPr/>
      </xdr:nvCxnSpPr>
      <xdr:spPr>
        <a:xfrm flipV="1">
          <a:off x="2019300" y="16961296"/>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777</xdr:rowOff>
    </xdr:from>
    <xdr:to>
      <xdr:col>10</xdr:col>
      <xdr:colOff>114300</xdr:colOff>
      <xdr:row>99</xdr:row>
      <xdr:rowOff>65405</xdr:rowOff>
    </xdr:to>
    <xdr:cxnSp macro="">
      <xdr:nvCxnSpPr>
        <xdr:cNvPr id="249" name="直線コネクタ 248"/>
        <xdr:cNvCxnSpPr/>
      </xdr:nvCxnSpPr>
      <xdr:spPr>
        <a:xfrm flipV="1">
          <a:off x="1130300" y="16974327"/>
          <a:ext cx="889000" cy="6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78777</xdr:rowOff>
    </xdr:from>
    <xdr:to>
      <xdr:col>24</xdr:col>
      <xdr:colOff>114300</xdr:colOff>
      <xdr:row>99</xdr:row>
      <xdr:rowOff>8927</xdr:rowOff>
    </xdr:to>
    <xdr:sp macro="" textlink="">
      <xdr:nvSpPr>
        <xdr:cNvPr id="259" name="楕円 258"/>
        <xdr:cNvSpPr/>
      </xdr:nvSpPr>
      <xdr:spPr>
        <a:xfrm>
          <a:off x="4584700" y="1688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57204</xdr:rowOff>
    </xdr:from>
    <xdr:ext cx="534377" cy="259045"/>
    <xdr:sp macro="" textlink="">
      <xdr:nvSpPr>
        <xdr:cNvPr id="260" name="扶助費該当値テキスト"/>
        <xdr:cNvSpPr txBox="1"/>
      </xdr:nvSpPr>
      <xdr:spPr>
        <a:xfrm>
          <a:off x="4686300" y="1685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55491</xdr:rowOff>
    </xdr:from>
    <xdr:to>
      <xdr:col>20</xdr:col>
      <xdr:colOff>38100</xdr:colOff>
      <xdr:row>98</xdr:row>
      <xdr:rowOff>157091</xdr:rowOff>
    </xdr:to>
    <xdr:sp macro="" textlink="">
      <xdr:nvSpPr>
        <xdr:cNvPr id="261" name="楕円 260"/>
        <xdr:cNvSpPr/>
      </xdr:nvSpPr>
      <xdr:spPr>
        <a:xfrm>
          <a:off x="3746500" y="168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148218</xdr:rowOff>
    </xdr:from>
    <xdr:ext cx="534377" cy="259045"/>
    <xdr:sp macro="" textlink="">
      <xdr:nvSpPr>
        <xdr:cNvPr id="262" name="テキスト ボックス 261"/>
        <xdr:cNvSpPr txBox="1"/>
      </xdr:nvSpPr>
      <xdr:spPr>
        <a:xfrm>
          <a:off x="3530111" y="169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108396</xdr:rowOff>
    </xdr:from>
    <xdr:to>
      <xdr:col>15</xdr:col>
      <xdr:colOff>101600</xdr:colOff>
      <xdr:row>99</xdr:row>
      <xdr:rowOff>38546</xdr:rowOff>
    </xdr:to>
    <xdr:sp macro="" textlink="">
      <xdr:nvSpPr>
        <xdr:cNvPr id="263" name="楕円 262"/>
        <xdr:cNvSpPr/>
      </xdr:nvSpPr>
      <xdr:spPr>
        <a:xfrm>
          <a:off x="2857500" y="169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29673</xdr:rowOff>
    </xdr:from>
    <xdr:ext cx="534377" cy="259045"/>
    <xdr:sp macro="" textlink="">
      <xdr:nvSpPr>
        <xdr:cNvPr id="264" name="テキスト ボックス 263"/>
        <xdr:cNvSpPr txBox="1"/>
      </xdr:nvSpPr>
      <xdr:spPr>
        <a:xfrm>
          <a:off x="2641111" y="170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121427</xdr:rowOff>
    </xdr:from>
    <xdr:to>
      <xdr:col>10</xdr:col>
      <xdr:colOff>165100</xdr:colOff>
      <xdr:row>99</xdr:row>
      <xdr:rowOff>51577</xdr:rowOff>
    </xdr:to>
    <xdr:sp macro="" textlink="">
      <xdr:nvSpPr>
        <xdr:cNvPr id="265" name="楕円 264"/>
        <xdr:cNvSpPr/>
      </xdr:nvSpPr>
      <xdr:spPr>
        <a:xfrm>
          <a:off x="1968500" y="1692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42704</xdr:rowOff>
    </xdr:from>
    <xdr:ext cx="534377" cy="259045"/>
    <xdr:sp macro="" textlink="">
      <xdr:nvSpPr>
        <xdr:cNvPr id="266" name="テキスト ボックス 265"/>
        <xdr:cNvSpPr txBox="1"/>
      </xdr:nvSpPr>
      <xdr:spPr>
        <a:xfrm>
          <a:off x="1752111" y="170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14605</xdr:rowOff>
    </xdr:from>
    <xdr:to>
      <xdr:col>6</xdr:col>
      <xdr:colOff>38100</xdr:colOff>
      <xdr:row>99</xdr:row>
      <xdr:rowOff>116205</xdr:rowOff>
    </xdr:to>
    <xdr:sp macro="" textlink="">
      <xdr:nvSpPr>
        <xdr:cNvPr id="267" name="楕円 266"/>
        <xdr:cNvSpPr/>
      </xdr:nvSpPr>
      <xdr:spPr>
        <a:xfrm>
          <a:off x="1079500" y="169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107332</xdr:rowOff>
    </xdr:from>
    <xdr:ext cx="534377" cy="259045"/>
    <xdr:sp macro="" textlink="">
      <xdr:nvSpPr>
        <xdr:cNvPr id="268" name="テキスト ボックス 267"/>
        <xdr:cNvSpPr txBox="1"/>
      </xdr:nvSpPr>
      <xdr:spPr>
        <a:xfrm>
          <a:off x="863111" y="1708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110056</xdr:rowOff>
    </xdr:from>
    <xdr:to>
      <xdr:col>55</xdr:col>
      <xdr:colOff>0</xdr:colOff>
      <xdr:row>37</xdr:row>
      <xdr:rowOff>119903</xdr:rowOff>
    </xdr:to>
    <xdr:cxnSp macro="">
      <xdr:nvCxnSpPr>
        <xdr:cNvPr id="293" name="直線コネクタ 292"/>
        <xdr:cNvCxnSpPr/>
      </xdr:nvCxnSpPr>
      <xdr:spPr>
        <a:xfrm>
          <a:off x="9639300" y="6453706"/>
          <a:ext cx="8382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92271</xdr:rowOff>
    </xdr:from>
    <xdr:to>
      <xdr:col>50</xdr:col>
      <xdr:colOff>114300</xdr:colOff>
      <xdr:row>37</xdr:row>
      <xdr:rowOff>110056</xdr:rowOff>
    </xdr:to>
    <xdr:cxnSp macro="">
      <xdr:nvCxnSpPr>
        <xdr:cNvPr id="296" name="直線コネクタ 295"/>
        <xdr:cNvCxnSpPr/>
      </xdr:nvCxnSpPr>
      <xdr:spPr>
        <a:xfrm>
          <a:off x="8750300" y="6435921"/>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92271</xdr:rowOff>
    </xdr:from>
    <xdr:to>
      <xdr:col>45</xdr:col>
      <xdr:colOff>177800</xdr:colOff>
      <xdr:row>37</xdr:row>
      <xdr:rowOff>109365</xdr:rowOff>
    </xdr:to>
    <xdr:cxnSp macro="">
      <xdr:nvCxnSpPr>
        <xdr:cNvPr id="299" name="直線コネクタ 298"/>
        <xdr:cNvCxnSpPr/>
      </xdr:nvCxnSpPr>
      <xdr:spPr>
        <a:xfrm flipV="1">
          <a:off x="7861300" y="6435921"/>
          <a:ext cx="8890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109365</xdr:rowOff>
    </xdr:from>
    <xdr:to>
      <xdr:col>41</xdr:col>
      <xdr:colOff>50800</xdr:colOff>
      <xdr:row>37</xdr:row>
      <xdr:rowOff>111965</xdr:rowOff>
    </xdr:to>
    <xdr:cxnSp macro="">
      <xdr:nvCxnSpPr>
        <xdr:cNvPr id="302" name="直線コネクタ 301"/>
        <xdr:cNvCxnSpPr/>
      </xdr:nvCxnSpPr>
      <xdr:spPr>
        <a:xfrm flipV="1">
          <a:off x="6972300" y="6453015"/>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69103</xdr:rowOff>
    </xdr:from>
    <xdr:to>
      <xdr:col>55</xdr:col>
      <xdr:colOff>50800</xdr:colOff>
      <xdr:row>37</xdr:row>
      <xdr:rowOff>170703</xdr:rowOff>
    </xdr:to>
    <xdr:sp macro="" textlink="">
      <xdr:nvSpPr>
        <xdr:cNvPr id="312" name="楕円 311"/>
        <xdr:cNvSpPr/>
      </xdr:nvSpPr>
      <xdr:spPr>
        <a:xfrm>
          <a:off x="10426700" y="64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155480</xdr:rowOff>
    </xdr:from>
    <xdr:ext cx="534377" cy="259045"/>
    <xdr:sp macro="" textlink="">
      <xdr:nvSpPr>
        <xdr:cNvPr id="313" name="補助費等該当値テキスト"/>
        <xdr:cNvSpPr txBox="1"/>
      </xdr:nvSpPr>
      <xdr:spPr>
        <a:xfrm>
          <a:off x="10528300" y="632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59256</xdr:rowOff>
    </xdr:from>
    <xdr:to>
      <xdr:col>50</xdr:col>
      <xdr:colOff>165100</xdr:colOff>
      <xdr:row>37</xdr:row>
      <xdr:rowOff>160857</xdr:rowOff>
    </xdr:to>
    <xdr:sp macro="" textlink="">
      <xdr:nvSpPr>
        <xdr:cNvPr id="314" name="楕円 313"/>
        <xdr:cNvSpPr/>
      </xdr:nvSpPr>
      <xdr:spPr>
        <a:xfrm>
          <a:off x="9588500" y="6402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151983</xdr:rowOff>
    </xdr:from>
    <xdr:ext cx="534377" cy="259045"/>
    <xdr:sp macro="" textlink="">
      <xdr:nvSpPr>
        <xdr:cNvPr id="315" name="テキスト ボックス 314"/>
        <xdr:cNvSpPr txBox="1"/>
      </xdr:nvSpPr>
      <xdr:spPr>
        <a:xfrm>
          <a:off x="9372111" y="64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41471</xdr:rowOff>
    </xdr:from>
    <xdr:to>
      <xdr:col>46</xdr:col>
      <xdr:colOff>38100</xdr:colOff>
      <xdr:row>37</xdr:row>
      <xdr:rowOff>143071</xdr:rowOff>
    </xdr:to>
    <xdr:sp macro="" textlink="">
      <xdr:nvSpPr>
        <xdr:cNvPr id="316" name="楕円 315"/>
        <xdr:cNvSpPr/>
      </xdr:nvSpPr>
      <xdr:spPr>
        <a:xfrm>
          <a:off x="8699500" y="63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134198</xdr:rowOff>
    </xdr:from>
    <xdr:ext cx="534377" cy="259045"/>
    <xdr:sp macro="" textlink="">
      <xdr:nvSpPr>
        <xdr:cNvPr id="317" name="テキスト ボックス 316"/>
        <xdr:cNvSpPr txBox="1"/>
      </xdr:nvSpPr>
      <xdr:spPr>
        <a:xfrm>
          <a:off x="8483111" y="64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58565</xdr:rowOff>
    </xdr:from>
    <xdr:to>
      <xdr:col>41</xdr:col>
      <xdr:colOff>101600</xdr:colOff>
      <xdr:row>37</xdr:row>
      <xdr:rowOff>160165</xdr:rowOff>
    </xdr:to>
    <xdr:sp macro="" textlink="">
      <xdr:nvSpPr>
        <xdr:cNvPr id="318" name="楕円 317"/>
        <xdr:cNvSpPr/>
      </xdr:nvSpPr>
      <xdr:spPr>
        <a:xfrm>
          <a:off x="7810500" y="64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151292</xdr:rowOff>
    </xdr:from>
    <xdr:ext cx="534377" cy="259045"/>
    <xdr:sp macro="" textlink="">
      <xdr:nvSpPr>
        <xdr:cNvPr id="319" name="テキスト ボックス 318"/>
        <xdr:cNvSpPr txBox="1"/>
      </xdr:nvSpPr>
      <xdr:spPr>
        <a:xfrm>
          <a:off x="7594111" y="64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61165</xdr:rowOff>
    </xdr:from>
    <xdr:to>
      <xdr:col>36</xdr:col>
      <xdr:colOff>165100</xdr:colOff>
      <xdr:row>37</xdr:row>
      <xdr:rowOff>162765</xdr:rowOff>
    </xdr:to>
    <xdr:sp macro="" textlink="">
      <xdr:nvSpPr>
        <xdr:cNvPr id="320" name="楕円 319"/>
        <xdr:cNvSpPr/>
      </xdr:nvSpPr>
      <xdr:spPr>
        <a:xfrm>
          <a:off x="6921500" y="640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153892</xdr:rowOff>
    </xdr:from>
    <xdr:ext cx="534377" cy="259045"/>
    <xdr:sp macro="" textlink="">
      <xdr:nvSpPr>
        <xdr:cNvPr id="321" name="テキスト ボックス 320"/>
        <xdr:cNvSpPr txBox="1"/>
      </xdr:nvSpPr>
      <xdr:spPr>
        <a:xfrm>
          <a:off x="6705111" y="649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75715</xdr:rowOff>
    </xdr:from>
    <xdr:to>
      <xdr:col>55</xdr:col>
      <xdr:colOff>0</xdr:colOff>
      <xdr:row>58</xdr:row>
      <xdr:rowOff>136744</xdr:rowOff>
    </xdr:to>
    <xdr:cxnSp macro="">
      <xdr:nvCxnSpPr>
        <xdr:cNvPr id="350" name="直線コネクタ 349"/>
        <xdr:cNvCxnSpPr/>
      </xdr:nvCxnSpPr>
      <xdr:spPr>
        <a:xfrm flipV="1">
          <a:off x="9639300" y="10019815"/>
          <a:ext cx="838200" cy="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82534</xdr:rowOff>
    </xdr:from>
    <xdr:to>
      <xdr:col>50</xdr:col>
      <xdr:colOff>114300</xdr:colOff>
      <xdr:row>58</xdr:row>
      <xdr:rowOff>136744</xdr:rowOff>
    </xdr:to>
    <xdr:cxnSp macro="">
      <xdr:nvCxnSpPr>
        <xdr:cNvPr id="353" name="直線コネクタ 352"/>
        <xdr:cNvCxnSpPr/>
      </xdr:nvCxnSpPr>
      <xdr:spPr>
        <a:xfrm>
          <a:off x="8750300" y="10026634"/>
          <a:ext cx="8890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70716</xdr:rowOff>
    </xdr:from>
    <xdr:to>
      <xdr:col>45</xdr:col>
      <xdr:colOff>177800</xdr:colOff>
      <xdr:row>58</xdr:row>
      <xdr:rowOff>82534</xdr:rowOff>
    </xdr:to>
    <xdr:cxnSp macro="">
      <xdr:nvCxnSpPr>
        <xdr:cNvPr id="356" name="直線コネクタ 355"/>
        <xdr:cNvCxnSpPr/>
      </xdr:nvCxnSpPr>
      <xdr:spPr>
        <a:xfrm>
          <a:off x="7861300" y="10014816"/>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92357</xdr:rowOff>
    </xdr:from>
    <xdr:to>
      <xdr:col>41</xdr:col>
      <xdr:colOff>50800</xdr:colOff>
      <xdr:row>58</xdr:row>
      <xdr:rowOff>70716</xdr:rowOff>
    </xdr:to>
    <xdr:cxnSp macro="">
      <xdr:nvCxnSpPr>
        <xdr:cNvPr id="359" name="直線コネクタ 358"/>
        <xdr:cNvCxnSpPr/>
      </xdr:nvCxnSpPr>
      <xdr:spPr>
        <a:xfrm>
          <a:off x="6972300" y="9865007"/>
          <a:ext cx="889000" cy="14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24915</xdr:rowOff>
    </xdr:from>
    <xdr:to>
      <xdr:col>55</xdr:col>
      <xdr:colOff>50800</xdr:colOff>
      <xdr:row>58</xdr:row>
      <xdr:rowOff>126515</xdr:rowOff>
    </xdr:to>
    <xdr:sp macro="" textlink="">
      <xdr:nvSpPr>
        <xdr:cNvPr id="369" name="楕円 368"/>
        <xdr:cNvSpPr/>
      </xdr:nvSpPr>
      <xdr:spPr>
        <a:xfrm>
          <a:off x="10426700" y="9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111292</xdr:rowOff>
    </xdr:from>
    <xdr:ext cx="534377" cy="259045"/>
    <xdr:sp macro="" textlink="">
      <xdr:nvSpPr>
        <xdr:cNvPr id="370" name="普通建設事業費該当値テキスト"/>
        <xdr:cNvSpPr txBox="1"/>
      </xdr:nvSpPr>
      <xdr:spPr>
        <a:xfrm>
          <a:off x="10528300" y="9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85944</xdr:rowOff>
    </xdr:from>
    <xdr:to>
      <xdr:col>50</xdr:col>
      <xdr:colOff>165100</xdr:colOff>
      <xdr:row>59</xdr:row>
      <xdr:rowOff>16094</xdr:rowOff>
    </xdr:to>
    <xdr:sp macro="" textlink="">
      <xdr:nvSpPr>
        <xdr:cNvPr id="371" name="楕円 370"/>
        <xdr:cNvSpPr/>
      </xdr:nvSpPr>
      <xdr:spPr>
        <a:xfrm>
          <a:off x="9588500" y="100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7221</xdr:rowOff>
    </xdr:from>
    <xdr:ext cx="534377" cy="259045"/>
    <xdr:sp macro="" textlink="">
      <xdr:nvSpPr>
        <xdr:cNvPr id="372" name="テキスト ボックス 371"/>
        <xdr:cNvSpPr txBox="1"/>
      </xdr:nvSpPr>
      <xdr:spPr>
        <a:xfrm>
          <a:off x="9372111" y="101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31734</xdr:rowOff>
    </xdr:from>
    <xdr:to>
      <xdr:col>46</xdr:col>
      <xdr:colOff>38100</xdr:colOff>
      <xdr:row>58</xdr:row>
      <xdr:rowOff>133334</xdr:rowOff>
    </xdr:to>
    <xdr:sp macro="" textlink="">
      <xdr:nvSpPr>
        <xdr:cNvPr id="373" name="楕円 372"/>
        <xdr:cNvSpPr/>
      </xdr:nvSpPr>
      <xdr:spPr>
        <a:xfrm>
          <a:off x="8699500" y="99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124461</xdr:rowOff>
    </xdr:from>
    <xdr:ext cx="534377" cy="259045"/>
    <xdr:sp macro="" textlink="">
      <xdr:nvSpPr>
        <xdr:cNvPr id="374" name="テキスト ボックス 373"/>
        <xdr:cNvSpPr txBox="1"/>
      </xdr:nvSpPr>
      <xdr:spPr>
        <a:xfrm>
          <a:off x="8483111" y="100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19916</xdr:rowOff>
    </xdr:from>
    <xdr:to>
      <xdr:col>41</xdr:col>
      <xdr:colOff>101600</xdr:colOff>
      <xdr:row>58</xdr:row>
      <xdr:rowOff>121516</xdr:rowOff>
    </xdr:to>
    <xdr:sp macro="" textlink="">
      <xdr:nvSpPr>
        <xdr:cNvPr id="375" name="楕円 374"/>
        <xdr:cNvSpPr/>
      </xdr:nvSpPr>
      <xdr:spPr>
        <a:xfrm>
          <a:off x="7810500" y="99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112643</xdr:rowOff>
    </xdr:from>
    <xdr:ext cx="534377" cy="259045"/>
    <xdr:sp macro="" textlink="">
      <xdr:nvSpPr>
        <xdr:cNvPr id="376" name="テキスト ボックス 375"/>
        <xdr:cNvSpPr txBox="1"/>
      </xdr:nvSpPr>
      <xdr:spPr>
        <a:xfrm>
          <a:off x="7594111"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41557</xdr:rowOff>
    </xdr:from>
    <xdr:to>
      <xdr:col>36</xdr:col>
      <xdr:colOff>165100</xdr:colOff>
      <xdr:row>57</xdr:row>
      <xdr:rowOff>143157</xdr:rowOff>
    </xdr:to>
    <xdr:sp macro="" textlink="">
      <xdr:nvSpPr>
        <xdr:cNvPr id="377" name="楕円 376"/>
        <xdr:cNvSpPr/>
      </xdr:nvSpPr>
      <xdr:spPr>
        <a:xfrm>
          <a:off x="6921500" y="98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134284</xdr:rowOff>
    </xdr:from>
    <xdr:ext cx="534377" cy="259045"/>
    <xdr:sp macro="" textlink="">
      <xdr:nvSpPr>
        <xdr:cNvPr id="378" name="テキスト ボックス 377"/>
        <xdr:cNvSpPr txBox="1"/>
      </xdr:nvSpPr>
      <xdr:spPr>
        <a:xfrm>
          <a:off x="6705111" y="99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61731</xdr:rowOff>
    </xdr:from>
    <xdr:to>
      <xdr:col>55</xdr:col>
      <xdr:colOff>0</xdr:colOff>
      <xdr:row>79</xdr:row>
      <xdr:rowOff>78141</xdr:rowOff>
    </xdr:to>
    <xdr:cxnSp macro="">
      <xdr:nvCxnSpPr>
        <xdr:cNvPr id="409" name="直線コネクタ 408"/>
        <xdr:cNvCxnSpPr/>
      </xdr:nvCxnSpPr>
      <xdr:spPr>
        <a:xfrm flipV="1">
          <a:off x="9639300" y="13606281"/>
          <a:ext cx="8382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120448</xdr:rowOff>
    </xdr:from>
    <xdr:to>
      <xdr:col>50</xdr:col>
      <xdr:colOff>114300</xdr:colOff>
      <xdr:row>79</xdr:row>
      <xdr:rowOff>78141</xdr:rowOff>
    </xdr:to>
    <xdr:cxnSp macro="">
      <xdr:nvCxnSpPr>
        <xdr:cNvPr id="412" name="直線コネクタ 411"/>
        <xdr:cNvCxnSpPr/>
      </xdr:nvCxnSpPr>
      <xdr:spPr>
        <a:xfrm>
          <a:off x="8750300" y="13493548"/>
          <a:ext cx="889000" cy="12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120448</xdr:rowOff>
    </xdr:from>
    <xdr:to>
      <xdr:col>45</xdr:col>
      <xdr:colOff>177800</xdr:colOff>
      <xdr:row>78</xdr:row>
      <xdr:rowOff>154298</xdr:rowOff>
    </xdr:to>
    <xdr:cxnSp macro="">
      <xdr:nvCxnSpPr>
        <xdr:cNvPr id="415" name="直線コネクタ 414"/>
        <xdr:cNvCxnSpPr/>
      </xdr:nvCxnSpPr>
      <xdr:spPr>
        <a:xfrm flipV="1">
          <a:off x="7861300" y="13493548"/>
          <a:ext cx="889000" cy="3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10931</xdr:rowOff>
    </xdr:from>
    <xdr:to>
      <xdr:col>55</xdr:col>
      <xdr:colOff>50800</xdr:colOff>
      <xdr:row>79</xdr:row>
      <xdr:rowOff>112531</xdr:rowOff>
    </xdr:to>
    <xdr:sp macro="" textlink="">
      <xdr:nvSpPr>
        <xdr:cNvPr id="425" name="楕円 424"/>
        <xdr:cNvSpPr/>
      </xdr:nvSpPr>
      <xdr:spPr>
        <a:xfrm>
          <a:off x="10426700" y="135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97308</xdr:rowOff>
    </xdr:from>
    <xdr:ext cx="469744" cy="259045"/>
    <xdr:sp macro="" textlink="">
      <xdr:nvSpPr>
        <xdr:cNvPr id="426" name="普通建設事業費 （ うち新規整備　）該当値テキスト"/>
        <xdr:cNvSpPr txBox="1"/>
      </xdr:nvSpPr>
      <xdr:spPr>
        <a:xfrm>
          <a:off x="10528300" y="1347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27341</xdr:rowOff>
    </xdr:from>
    <xdr:to>
      <xdr:col>50</xdr:col>
      <xdr:colOff>165100</xdr:colOff>
      <xdr:row>79</xdr:row>
      <xdr:rowOff>128941</xdr:rowOff>
    </xdr:to>
    <xdr:sp macro="" textlink="">
      <xdr:nvSpPr>
        <xdr:cNvPr id="427" name="楕円 426"/>
        <xdr:cNvSpPr/>
      </xdr:nvSpPr>
      <xdr:spPr>
        <a:xfrm>
          <a:off x="9588500" y="13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120068</xdr:rowOff>
    </xdr:from>
    <xdr:ext cx="469744" cy="259045"/>
    <xdr:sp macro="" textlink="">
      <xdr:nvSpPr>
        <xdr:cNvPr id="428" name="テキスト ボックス 427"/>
        <xdr:cNvSpPr txBox="1"/>
      </xdr:nvSpPr>
      <xdr:spPr>
        <a:xfrm>
          <a:off x="9404428" y="136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69648</xdr:rowOff>
    </xdr:from>
    <xdr:to>
      <xdr:col>46</xdr:col>
      <xdr:colOff>38100</xdr:colOff>
      <xdr:row>78</xdr:row>
      <xdr:rowOff>171248</xdr:rowOff>
    </xdr:to>
    <xdr:sp macro="" textlink="">
      <xdr:nvSpPr>
        <xdr:cNvPr id="429" name="楕円 428"/>
        <xdr:cNvSpPr/>
      </xdr:nvSpPr>
      <xdr:spPr>
        <a:xfrm>
          <a:off x="8699500" y="134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162375</xdr:rowOff>
    </xdr:from>
    <xdr:ext cx="469744" cy="259045"/>
    <xdr:sp macro="" textlink="">
      <xdr:nvSpPr>
        <xdr:cNvPr id="430" name="テキスト ボックス 429"/>
        <xdr:cNvSpPr txBox="1"/>
      </xdr:nvSpPr>
      <xdr:spPr>
        <a:xfrm>
          <a:off x="8515428" y="135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103498</xdr:rowOff>
    </xdr:from>
    <xdr:to>
      <xdr:col>41</xdr:col>
      <xdr:colOff>101600</xdr:colOff>
      <xdr:row>79</xdr:row>
      <xdr:rowOff>33648</xdr:rowOff>
    </xdr:to>
    <xdr:sp macro="" textlink="">
      <xdr:nvSpPr>
        <xdr:cNvPr id="431" name="楕円 430"/>
        <xdr:cNvSpPr/>
      </xdr:nvSpPr>
      <xdr:spPr>
        <a:xfrm>
          <a:off x="7810500" y="134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24775</xdr:rowOff>
    </xdr:from>
    <xdr:ext cx="469744" cy="259045"/>
    <xdr:sp macro="" textlink="">
      <xdr:nvSpPr>
        <xdr:cNvPr id="432" name="テキスト ボックス 431"/>
        <xdr:cNvSpPr txBox="1"/>
      </xdr:nvSpPr>
      <xdr:spPr>
        <a:xfrm>
          <a:off x="7626428" y="1356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105778</xdr:rowOff>
    </xdr:from>
    <xdr:to>
      <xdr:col>55</xdr:col>
      <xdr:colOff>0</xdr:colOff>
      <xdr:row>98</xdr:row>
      <xdr:rowOff>158496</xdr:rowOff>
    </xdr:to>
    <xdr:cxnSp macro="">
      <xdr:nvCxnSpPr>
        <xdr:cNvPr id="461" name="直線コネクタ 460"/>
        <xdr:cNvCxnSpPr/>
      </xdr:nvCxnSpPr>
      <xdr:spPr>
        <a:xfrm flipV="1">
          <a:off x="9639300" y="16907878"/>
          <a:ext cx="8382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156172</xdr:rowOff>
    </xdr:from>
    <xdr:to>
      <xdr:col>50</xdr:col>
      <xdr:colOff>114300</xdr:colOff>
      <xdr:row>98</xdr:row>
      <xdr:rowOff>158496</xdr:rowOff>
    </xdr:to>
    <xdr:cxnSp macro="">
      <xdr:nvCxnSpPr>
        <xdr:cNvPr id="464" name="直線コネクタ 463"/>
        <xdr:cNvCxnSpPr/>
      </xdr:nvCxnSpPr>
      <xdr:spPr>
        <a:xfrm>
          <a:off x="8750300" y="1695827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124358</xdr:rowOff>
    </xdr:from>
    <xdr:to>
      <xdr:col>45</xdr:col>
      <xdr:colOff>177800</xdr:colOff>
      <xdr:row>98</xdr:row>
      <xdr:rowOff>156172</xdr:rowOff>
    </xdr:to>
    <xdr:cxnSp macro="">
      <xdr:nvCxnSpPr>
        <xdr:cNvPr id="467" name="直線コネクタ 466"/>
        <xdr:cNvCxnSpPr/>
      </xdr:nvCxnSpPr>
      <xdr:spPr>
        <a:xfrm>
          <a:off x="7861300" y="16926458"/>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54978</xdr:rowOff>
    </xdr:from>
    <xdr:to>
      <xdr:col>55</xdr:col>
      <xdr:colOff>50800</xdr:colOff>
      <xdr:row>98</xdr:row>
      <xdr:rowOff>156578</xdr:rowOff>
    </xdr:to>
    <xdr:sp macro="" textlink="">
      <xdr:nvSpPr>
        <xdr:cNvPr id="477" name="楕円 476"/>
        <xdr:cNvSpPr/>
      </xdr:nvSpPr>
      <xdr:spPr>
        <a:xfrm>
          <a:off x="10426700" y="16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141355</xdr:rowOff>
    </xdr:from>
    <xdr:ext cx="469744" cy="259045"/>
    <xdr:sp macro="" textlink="">
      <xdr:nvSpPr>
        <xdr:cNvPr id="478" name="普通建設事業費 （ うち更新整備　）該当値テキスト"/>
        <xdr:cNvSpPr txBox="1"/>
      </xdr:nvSpPr>
      <xdr:spPr>
        <a:xfrm>
          <a:off x="10528300" y="1677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107696</xdr:rowOff>
    </xdr:from>
    <xdr:to>
      <xdr:col>50</xdr:col>
      <xdr:colOff>165100</xdr:colOff>
      <xdr:row>99</xdr:row>
      <xdr:rowOff>37846</xdr:rowOff>
    </xdr:to>
    <xdr:sp macro="" textlink="">
      <xdr:nvSpPr>
        <xdr:cNvPr id="479" name="楕円 478"/>
        <xdr:cNvSpPr/>
      </xdr:nvSpPr>
      <xdr:spPr>
        <a:xfrm>
          <a:off x="9588500" y="16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28973</xdr:rowOff>
    </xdr:from>
    <xdr:ext cx="469744" cy="259045"/>
    <xdr:sp macro="" textlink="">
      <xdr:nvSpPr>
        <xdr:cNvPr id="480" name="テキスト ボックス 479"/>
        <xdr:cNvSpPr txBox="1"/>
      </xdr:nvSpPr>
      <xdr:spPr>
        <a:xfrm>
          <a:off x="9404428" y="1700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105372</xdr:rowOff>
    </xdr:from>
    <xdr:to>
      <xdr:col>46</xdr:col>
      <xdr:colOff>38100</xdr:colOff>
      <xdr:row>99</xdr:row>
      <xdr:rowOff>35522</xdr:rowOff>
    </xdr:to>
    <xdr:sp macro="" textlink="">
      <xdr:nvSpPr>
        <xdr:cNvPr id="481" name="楕円 480"/>
        <xdr:cNvSpPr/>
      </xdr:nvSpPr>
      <xdr:spPr>
        <a:xfrm>
          <a:off x="8699500" y="169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26649</xdr:rowOff>
    </xdr:from>
    <xdr:ext cx="469744" cy="259045"/>
    <xdr:sp macro="" textlink="">
      <xdr:nvSpPr>
        <xdr:cNvPr id="482" name="テキスト ボックス 481"/>
        <xdr:cNvSpPr txBox="1"/>
      </xdr:nvSpPr>
      <xdr:spPr>
        <a:xfrm>
          <a:off x="8515428" y="170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73558</xdr:rowOff>
    </xdr:from>
    <xdr:to>
      <xdr:col>41</xdr:col>
      <xdr:colOff>101600</xdr:colOff>
      <xdr:row>99</xdr:row>
      <xdr:rowOff>3708</xdr:rowOff>
    </xdr:to>
    <xdr:sp macro="" textlink="">
      <xdr:nvSpPr>
        <xdr:cNvPr id="483" name="楕円 482"/>
        <xdr:cNvSpPr/>
      </xdr:nvSpPr>
      <xdr:spPr>
        <a:xfrm>
          <a:off x="7810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166285</xdr:rowOff>
    </xdr:from>
    <xdr:ext cx="469744" cy="259045"/>
    <xdr:sp macro="" textlink="">
      <xdr:nvSpPr>
        <xdr:cNvPr id="484" name="テキスト ボックス 483"/>
        <xdr:cNvSpPr txBox="1"/>
      </xdr:nvSpPr>
      <xdr:spPr>
        <a:xfrm>
          <a:off x="7626428" y="169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60702</xdr:rowOff>
    </xdr:from>
    <xdr:to>
      <xdr:col>85</xdr:col>
      <xdr:colOff>127000</xdr:colOff>
      <xdr:row>77</xdr:row>
      <xdr:rowOff>79218</xdr:rowOff>
    </xdr:to>
    <xdr:cxnSp macro="">
      <xdr:nvCxnSpPr>
        <xdr:cNvPr id="619" name="直線コネクタ 618"/>
        <xdr:cNvCxnSpPr/>
      </xdr:nvCxnSpPr>
      <xdr:spPr>
        <a:xfrm flipV="1">
          <a:off x="15481300" y="13262352"/>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79218</xdr:rowOff>
    </xdr:from>
    <xdr:to>
      <xdr:col>81</xdr:col>
      <xdr:colOff>50800</xdr:colOff>
      <xdr:row>77</xdr:row>
      <xdr:rowOff>94388</xdr:rowOff>
    </xdr:to>
    <xdr:cxnSp macro="">
      <xdr:nvCxnSpPr>
        <xdr:cNvPr id="622" name="直線コネクタ 621"/>
        <xdr:cNvCxnSpPr/>
      </xdr:nvCxnSpPr>
      <xdr:spPr>
        <a:xfrm flipV="1">
          <a:off x="14592300" y="13280868"/>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89539</xdr:rowOff>
    </xdr:from>
    <xdr:to>
      <xdr:col>76</xdr:col>
      <xdr:colOff>114300</xdr:colOff>
      <xdr:row>77</xdr:row>
      <xdr:rowOff>94388</xdr:rowOff>
    </xdr:to>
    <xdr:cxnSp macro="">
      <xdr:nvCxnSpPr>
        <xdr:cNvPr id="625" name="直線コネクタ 624"/>
        <xdr:cNvCxnSpPr/>
      </xdr:nvCxnSpPr>
      <xdr:spPr>
        <a:xfrm>
          <a:off x="13703300" y="13291189"/>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75088</xdr:rowOff>
    </xdr:from>
    <xdr:to>
      <xdr:col>71</xdr:col>
      <xdr:colOff>177800</xdr:colOff>
      <xdr:row>77</xdr:row>
      <xdr:rowOff>89539</xdr:rowOff>
    </xdr:to>
    <xdr:cxnSp macro="">
      <xdr:nvCxnSpPr>
        <xdr:cNvPr id="628" name="直線コネクタ 627"/>
        <xdr:cNvCxnSpPr/>
      </xdr:nvCxnSpPr>
      <xdr:spPr>
        <a:xfrm>
          <a:off x="12814300" y="13276738"/>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9902</xdr:rowOff>
    </xdr:from>
    <xdr:to>
      <xdr:col>85</xdr:col>
      <xdr:colOff>177800</xdr:colOff>
      <xdr:row>77</xdr:row>
      <xdr:rowOff>111502</xdr:rowOff>
    </xdr:to>
    <xdr:sp macro="" textlink="">
      <xdr:nvSpPr>
        <xdr:cNvPr id="638" name="楕円 637"/>
        <xdr:cNvSpPr/>
      </xdr:nvSpPr>
      <xdr:spPr>
        <a:xfrm>
          <a:off x="16268700" y="132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159779</xdr:rowOff>
    </xdr:from>
    <xdr:ext cx="534377" cy="259045"/>
    <xdr:sp macro="" textlink="">
      <xdr:nvSpPr>
        <xdr:cNvPr id="639" name="公債費該当値テキスト"/>
        <xdr:cNvSpPr txBox="1"/>
      </xdr:nvSpPr>
      <xdr:spPr>
        <a:xfrm>
          <a:off x="16370300" y="1318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28418</xdr:rowOff>
    </xdr:from>
    <xdr:to>
      <xdr:col>81</xdr:col>
      <xdr:colOff>101600</xdr:colOff>
      <xdr:row>77</xdr:row>
      <xdr:rowOff>130018</xdr:rowOff>
    </xdr:to>
    <xdr:sp macro="" textlink="">
      <xdr:nvSpPr>
        <xdr:cNvPr id="640" name="楕円 639"/>
        <xdr:cNvSpPr/>
      </xdr:nvSpPr>
      <xdr:spPr>
        <a:xfrm>
          <a:off x="15430500" y="132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121145</xdr:rowOff>
    </xdr:from>
    <xdr:ext cx="534377" cy="259045"/>
    <xdr:sp macro="" textlink="">
      <xdr:nvSpPr>
        <xdr:cNvPr id="641" name="テキスト ボックス 640"/>
        <xdr:cNvSpPr txBox="1"/>
      </xdr:nvSpPr>
      <xdr:spPr>
        <a:xfrm>
          <a:off x="15214111" y="13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43588</xdr:rowOff>
    </xdr:from>
    <xdr:to>
      <xdr:col>76</xdr:col>
      <xdr:colOff>165100</xdr:colOff>
      <xdr:row>77</xdr:row>
      <xdr:rowOff>145188</xdr:rowOff>
    </xdr:to>
    <xdr:sp macro="" textlink="">
      <xdr:nvSpPr>
        <xdr:cNvPr id="642" name="楕円 641"/>
        <xdr:cNvSpPr/>
      </xdr:nvSpPr>
      <xdr:spPr>
        <a:xfrm>
          <a:off x="14541500" y="132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136315</xdr:rowOff>
    </xdr:from>
    <xdr:ext cx="534377" cy="259045"/>
    <xdr:sp macro="" textlink="">
      <xdr:nvSpPr>
        <xdr:cNvPr id="643" name="テキスト ボックス 642"/>
        <xdr:cNvSpPr txBox="1"/>
      </xdr:nvSpPr>
      <xdr:spPr>
        <a:xfrm>
          <a:off x="14325111" y="133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38739</xdr:rowOff>
    </xdr:from>
    <xdr:to>
      <xdr:col>72</xdr:col>
      <xdr:colOff>38100</xdr:colOff>
      <xdr:row>77</xdr:row>
      <xdr:rowOff>140339</xdr:rowOff>
    </xdr:to>
    <xdr:sp macro="" textlink="">
      <xdr:nvSpPr>
        <xdr:cNvPr id="644" name="楕円 643"/>
        <xdr:cNvSpPr/>
      </xdr:nvSpPr>
      <xdr:spPr>
        <a:xfrm>
          <a:off x="13652500" y="132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131466</xdr:rowOff>
    </xdr:from>
    <xdr:ext cx="534377" cy="259045"/>
    <xdr:sp macro="" textlink="">
      <xdr:nvSpPr>
        <xdr:cNvPr id="645" name="テキスト ボックス 644"/>
        <xdr:cNvSpPr txBox="1"/>
      </xdr:nvSpPr>
      <xdr:spPr>
        <a:xfrm>
          <a:off x="13436111" y="1333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24288</xdr:rowOff>
    </xdr:from>
    <xdr:to>
      <xdr:col>67</xdr:col>
      <xdr:colOff>101600</xdr:colOff>
      <xdr:row>77</xdr:row>
      <xdr:rowOff>125888</xdr:rowOff>
    </xdr:to>
    <xdr:sp macro="" textlink="">
      <xdr:nvSpPr>
        <xdr:cNvPr id="646" name="楕円 645"/>
        <xdr:cNvSpPr/>
      </xdr:nvSpPr>
      <xdr:spPr>
        <a:xfrm>
          <a:off x="12763500" y="132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117015</xdr:rowOff>
    </xdr:from>
    <xdr:ext cx="534377" cy="259045"/>
    <xdr:sp macro="" textlink="">
      <xdr:nvSpPr>
        <xdr:cNvPr id="647" name="テキスト ボックス 646"/>
        <xdr:cNvSpPr txBox="1"/>
      </xdr:nvSpPr>
      <xdr:spPr>
        <a:xfrm>
          <a:off x="12547111" y="1331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51735</xdr:rowOff>
    </xdr:from>
    <xdr:to>
      <xdr:col>85</xdr:col>
      <xdr:colOff>127000</xdr:colOff>
      <xdr:row>98</xdr:row>
      <xdr:rowOff>92535</xdr:rowOff>
    </xdr:to>
    <xdr:cxnSp macro="">
      <xdr:nvCxnSpPr>
        <xdr:cNvPr id="674" name="直線コネクタ 673"/>
        <xdr:cNvCxnSpPr/>
      </xdr:nvCxnSpPr>
      <xdr:spPr>
        <a:xfrm flipV="1">
          <a:off x="15481300" y="16853835"/>
          <a:ext cx="838200" cy="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92535</xdr:rowOff>
    </xdr:from>
    <xdr:to>
      <xdr:col>81</xdr:col>
      <xdr:colOff>50800</xdr:colOff>
      <xdr:row>98</xdr:row>
      <xdr:rowOff>101322</xdr:rowOff>
    </xdr:to>
    <xdr:cxnSp macro="">
      <xdr:nvCxnSpPr>
        <xdr:cNvPr id="677" name="直線コネクタ 676"/>
        <xdr:cNvCxnSpPr/>
      </xdr:nvCxnSpPr>
      <xdr:spPr>
        <a:xfrm flipV="1">
          <a:off x="14592300" y="16894635"/>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101322</xdr:rowOff>
    </xdr:from>
    <xdr:to>
      <xdr:col>76</xdr:col>
      <xdr:colOff>114300</xdr:colOff>
      <xdr:row>98</xdr:row>
      <xdr:rowOff>120503</xdr:rowOff>
    </xdr:to>
    <xdr:cxnSp macro="">
      <xdr:nvCxnSpPr>
        <xdr:cNvPr id="680" name="直線コネクタ 679"/>
        <xdr:cNvCxnSpPr/>
      </xdr:nvCxnSpPr>
      <xdr:spPr>
        <a:xfrm flipV="1">
          <a:off x="13703300" y="16903422"/>
          <a:ext cx="889000" cy="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119825</xdr:rowOff>
    </xdr:from>
    <xdr:to>
      <xdr:col>71</xdr:col>
      <xdr:colOff>177800</xdr:colOff>
      <xdr:row>98</xdr:row>
      <xdr:rowOff>120503</xdr:rowOff>
    </xdr:to>
    <xdr:cxnSp macro="">
      <xdr:nvCxnSpPr>
        <xdr:cNvPr id="683" name="直線コネクタ 682"/>
        <xdr:cNvCxnSpPr/>
      </xdr:nvCxnSpPr>
      <xdr:spPr>
        <a:xfrm>
          <a:off x="12814300" y="16921925"/>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935</xdr:rowOff>
    </xdr:from>
    <xdr:to>
      <xdr:col>85</xdr:col>
      <xdr:colOff>177800</xdr:colOff>
      <xdr:row>98</xdr:row>
      <xdr:rowOff>102535</xdr:rowOff>
    </xdr:to>
    <xdr:sp macro="" textlink="">
      <xdr:nvSpPr>
        <xdr:cNvPr id="693" name="楕円 692"/>
        <xdr:cNvSpPr/>
      </xdr:nvSpPr>
      <xdr:spPr>
        <a:xfrm>
          <a:off x="16268700" y="168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131762</xdr:rowOff>
    </xdr:from>
    <xdr:ext cx="534377" cy="259045"/>
    <xdr:sp macro="" textlink="">
      <xdr:nvSpPr>
        <xdr:cNvPr id="694" name="積立金該当値テキスト"/>
        <xdr:cNvSpPr txBox="1"/>
      </xdr:nvSpPr>
      <xdr:spPr>
        <a:xfrm>
          <a:off x="16370300" y="165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41735</xdr:rowOff>
    </xdr:from>
    <xdr:to>
      <xdr:col>81</xdr:col>
      <xdr:colOff>101600</xdr:colOff>
      <xdr:row>98</xdr:row>
      <xdr:rowOff>143335</xdr:rowOff>
    </xdr:to>
    <xdr:sp macro="" textlink="">
      <xdr:nvSpPr>
        <xdr:cNvPr id="695" name="楕円 694"/>
        <xdr:cNvSpPr/>
      </xdr:nvSpPr>
      <xdr:spPr>
        <a:xfrm>
          <a:off x="15430500" y="168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134462</xdr:rowOff>
    </xdr:from>
    <xdr:ext cx="534377" cy="259045"/>
    <xdr:sp macro="" textlink="">
      <xdr:nvSpPr>
        <xdr:cNvPr id="696" name="テキスト ボックス 695"/>
        <xdr:cNvSpPr txBox="1"/>
      </xdr:nvSpPr>
      <xdr:spPr>
        <a:xfrm>
          <a:off x="15214111" y="169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50522</xdr:rowOff>
    </xdr:from>
    <xdr:to>
      <xdr:col>76</xdr:col>
      <xdr:colOff>165100</xdr:colOff>
      <xdr:row>98</xdr:row>
      <xdr:rowOff>152122</xdr:rowOff>
    </xdr:to>
    <xdr:sp macro="" textlink="">
      <xdr:nvSpPr>
        <xdr:cNvPr id="697" name="楕円 696"/>
        <xdr:cNvSpPr/>
      </xdr:nvSpPr>
      <xdr:spPr>
        <a:xfrm>
          <a:off x="14541500" y="168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143249</xdr:rowOff>
    </xdr:from>
    <xdr:ext cx="469744" cy="259045"/>
    <xdr:sp macro="" textlink="">
      <xdr:nvSpPr>
        <xdr:cNvPr id="698" name="テキスト ボックス 697"/>
        <xdr:cNvSpPr txBox="1"/>
      </xdr:nvSpPr>
      <xdr:spPr>
        <a:xfrm>
          <a:off x="14357428" y="1694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69703</xdr:rowOff>
    </xdr:from>
    <xdr:to>
      <xdr:col>72</xdr:col>
      <xdr:colOff>38100</xdr:colOff>
      <xdr:row>98</xdr:row>
      <xdr:rowOff>171303</xdr:rowOff>
    </xdr:to>
    <xdr:sp macro="" textlink="">
      <xdr:nvSpPr>
        <xdr:cNvPr id="699" name="楕円 698"/>
        <xdr:cNvSpPr/>
      </xdr:nvSpPr>
      <xdr:spPr>
        <a:xfrm>
          <a:off x="13652500" y="1687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162430</xdr:rowOff>
    </xdr:from>
    <xdr:ext cx="469744" cy="259045"/>
    <xdr:sp macro="" textlink="">
      <xdr:nvSpPr>
        <xdr:cNvPr id="700" name="テキスト ボックス 699"/>
        <xdr:cNvSpPr txBox="1"/>
      </xdr:nvSpPr>
      <xdr:spPr>
        <a:xfrm>
          <a:off x="13468428" y="169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69025</xdr:rowOff>
    </xdr:from>
    <xdr:to>
      <xdr:col>67</xdr:col>
      <xdr:colOff>101600</xdr:colOff>
      <xdr:row>98</xdr:row>
      <xdr:rowOff>170625</xdr:rowOff>
    </xdr:to>
    <xdr:sp macro="" textlink="">
      <xdr:nvSpPr>
        <xdr:cNvPr id="701" name="楕円 700"/>
        <xdr:cNvSpPr/>
      </xdr:nvSpPr>
      <xdr:spPr>
        <a:xfrm>
          <a:off x="12763500" y="168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161752</xdr:rowOff>
    </xdr:from>
    <xdr:ext cx="469744" cy="259045"/>
    <xdr:sp macro="" textlink="">
      <xdr:nvSpPr>
        <xdr:cNvPr id="702" name="テキスト ボックス 701"/>
        <xdr:cNvSpPr txBox="1"/>
      </xdr:nvSpPr>
      <xdr:spPr>
        <a:xfrm>
          <a:off x="12579428" y="169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92197</xdr:rowOff>
    </xdr:from>
    <xdr:to>
      <xdr:col>116</xdr:col>
      <xdr:colOff>63500</xdr:colOff>
      <xdr:row>58</xdr:row>
      <xdr:rowOff>92563</xdr:rowOff>
    </xdr:to>
    <xdr:cxnSp macro="">
      <xdr:nvCxnSpPr>
        <xdr:cNvPr id="788" name="直線コネクタ 787"/>
        <xdr:cNvCxnSpPr/>
      </xdr:nvCxnSpPr>
      <xdr:spPr>
        <a:xfrm flipV="1">
          <a:off x="21323300" y="10036297"/>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92563</xdr:rowOff>
    </xdr:from>
    <xdr:to>
      <xdr:col>111</xdr:col>
      <xdr:colOff>177800</xdr:colOff>
      <xdr:row>58</xdr:row>
      <xdr:rowOff>92837</xdr:rowOff>
    </xdr:to>
    <xdr:cxnSp macro="">
      <xdr:nvCxnSpPr>
        <xdr:cNvPr id="791" name="直線コネクタ 790"/>
        <xdr:cNvCxnSpPr/>
      </xdr:nvCxnSpPr>
      <xdr:spPr>
        <a:xfrm flipV="1">
          <a:off x="20434300" y="1003666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92837</xdr:rowOff>
    </xdr:from>
    <xdr:to>
      <xdr:col>107</xdr:col>
      <xdr:colOff>50800</xdr:colOff>
      <xdr:row>58</xdr:row>
      <xdr:rowOff>93157</xdr:rowOff>
    </xdr:to>
    <xdr:cxnSp macro="">
      <xdr:nvCxnSpPr>
        <xdr:cNvPr id="794" name="直線コネクタ 793"/>
        <xdr:cNvCxnSpPr/>
      </xdr:nvCxnSpPr>
      <xdr:spPr>
        <a:xfrm flipV="1">
          <a:off x="19545300" y="1003693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93157</xdr:rowOff>
    </xdr:from>
    <xdr:to>
      <xdr:col>102</xdr:col>
      <xdr:colOff>114300</xdr:colOff>
      <xdr:row>58</xdr:row>
      <xdr:rowOff>93523</xdr:rowOff>
    </xdr:to>
    <xdr:cxnSp macro="">
      <xdr:nvCxnSpPr>
        <xdr:cNvPr id="797" name="直線コネクタ 796"/>
        <xdr:cNvCxnSpPr/>
      </xdr:nvCxnSpPr>
      <xdr:spPr>
        <a:xfrm flipV="1">
          <a:off x="18656300" y="1003725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41397</xdr:rowOff>
    </xdr:from>
    <xdr:to>
      <xdr:col>116</xdr:col>
      <xdr:colOff>114300</xdr:colOff>
      <xdr:row>58</xdr:row>
      <xdr:rowOff>142997</xdr:rowOff>
    </xdr:to>
    <xdr:sp macro="" textlink="">
      <xdr:nvSpPr>
        <xdr:cNvPr id="807" name="楕円 806"/>
        <xdr:cNvSpPr/>
      </xdr:nvSpPr>
      <xdr:spPr>
        <a:xfrm>
          <a:off x="221107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469744" cy="259045"/>
    <xdr:sp macro="" textlink="">
      <xdr:nvSpPr>
        <xdr:cNvPr id="808" name="貸付金該当値テキスト"/>
        <xdr:cNvSpPr txBox="1"/>
      </xdr:nvSpPr>
      <xdr:spPr>
        <a:xfrm>
          <a:off x="22212300" y="99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41763</xdr:rowOff>
    </xdr:from>
    <xdr:to>
      <xdr:col>112</xdr:col>
      <xdr:colOff>38100</xdr:colOff>
      <xdr:row>58</xdr:row>
      <xdr:rowOff>143363</xdr:rowOff>
    </xdr:to>
    <xdr:sp macro="" textlink="">
      <xdr:nvSpPr>
        <xdr:cNvPr id="809" name="楕円 808"/>
        <xdr:cNvSpPr/>
      </xdr:nvSpPr>
      <xdr:spPr>
        <a:xfrm>
          <a:off x="21272500" y="99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134490</xdr:rowOff>
    </xdr:from>
    <xdr:ext cx="469744" cy="259045"/>
    <xdr:sp macro="" textlink="">
      <xdr:nvSpPr>
        <xdr:cNvPr id="810" name="テキスト ボックス 809"/>
        <xdr:cNvSpPr txBox="1"/>
      </xdr:nvSpPr>
      <xdr:spPr>
        <a:xfrm>
          <a:off x="21088428" y="1007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42037</xdr:rowOff>
    </xdr:from>
    <xdr:to>
      <xdr:col>107</xdr:col>
      <xdr:colOff>101600</xdr:colOff>
      <xdr:row>58</xdr:row>
      <xdr:rowOff>143637</xdr:rowOff>
    </xdr:to>
    <xdr:sp macro="" textlink="">
      <xdr:nvSpPr>
        <xdr:cNvPr id="811" name="楕円 810"/>
        <xdr:cNvSpPr/>
      </xdr:nvSpPr>
      <xdr:spPr>
        <a:xfrm>
          <a:off x="20383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134764</xdr:rowOff>
    </xdr:from>
    <xdr:ext cx="469744" cy="259045"/>
    <xdr:sp macro="" textlink="">
      <xdr:nvSpPr>
        <xdr:cNvPr id="812" name="テキスト ボックス 811"/>
        <xdr:cNvSpPr txBox="1"/>
      </xdr:nvSpPr>
      <xdr:spPr>
        <a:xfrm>
          <a:off x="20199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42357</xdr:rowOff>
    </xdr:from>
    <xdr:to>
      <xdr:col>102</xdr:col>
      <xdr:colOff>165100</xdr:colOff>
      <xdr:row>58</xdr:row>
      <xdr:rowOff>143957</xdr:rowOff>
    </xdr:to>
    <xdr:sp macro="" textlink="">
      <xdr:nvSpPr>
        <xdr:cNvPr id="813" name="楕円 812"/>
        <xdr:cNvSpPr/>
      </xdr:nvSpPr>
      <xdr:spPr>
        <a:xfrm>
          <a:off x="194945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135084</xdr:rowOff>
    </xdr:from>
    <xdr:ext cx="469744" cy="259045"/>
    <xdr:sp macro="" textlink="">
      <xdr:nvSpPr>
        <xdr:cNvPr id="814" name="テキスト ボックス 813"/>
        <xdr:cNvSpPr txBox="1"/>
      </xdr:nvSpPr>
      <xdr:spPr>
        <a:xfrm>
          <a:off x="19310428" y="1007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42723</xdr:rowOff>
    </xdr:from>
    <xdr:to>
      <xdr:col>98</xdr:col>
      <xdr:colOff>38100</xdr:colOff>
      <xdr:row>58</xdr:row>
      <xdr:rowOff>144323</xdr:rowOff>
    </xdr:to>
    <xdr:sp macro="" textlink="">
      <xdr:nvSpPr>
        <xdr:cNvPr id="815" name="楕円 814"/>
        <xdr:cNvSpPr/>
      </xdr:nvSpPr>
      <xdr:spPr>
        <a:xfrm>
          <a:off x="18605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135450</xdr:rowOff>
    </xdr:from>
    <xdr:ext cx="469744" cy="259045"/>
    <xdr:sp macro="" textlink="">
      <xdr:nvSpPr>
        <xdr:cNvPr id="816" name="テキスト ボックス 815"/>
        <xdr:cNvSpPr txBox="1"/>
      </xdr:nvSpPr>
      <xdr:spPr>
        <a:xfrm>
          <a:off x="18421428" y="100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56284</xdr:rowOff>
    </xdr:from>
    <xdr:to>
      <xdr:col>116</xdr:col>
      <xdr:colOff>63500</xdr:colOff>
      <xdr:row>75</xdr:row>
      <xdr:rowOff>125778</xdr:rowOff>
    </xdr:to>
    <xdr:cxnSp macro="">
      <xdr:nvCxnSpPr>
        <xdr:cNvPr id="844" name="直線コネクタ 843"/>
        <xdr:cNvCxnSpPr/>
      </xdr:nvCxnSpPr>
      <xdr:spPr>
        <a:xfrm flipV="1">
          <a:off x="21323300" y="12915034"/>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90117</xdr:rowOff>
    </xdr:from>
    <xdr:to>
      <xdr:col>111</xdr:col>
      <xdr:colOff>177800</xdr:colOff>
      <xdr:row>75</xdr:row>
      <xdr:rowOff>125778</xdr:rowOff>
    </xdr:to>
    <xdr:cxnSp macro="">
      <xdr:nvCxnSpPr>
        <xdr:cNvPr id="847" name="直線コネクタ 846"/>
        <xdr:cNvCxnSpPr/>
      </xdr:nvCxnSpPr>
      <xdr:spPr>
        <a:xfrm>
          <a:off x="20434300" y="1294886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90117</xdr:rowOff>
    </xdr:from>
    <xdr:to>
      <xdr:col>107</xdr:col>
      <xdr:colOff>50800</xdr:colOff>
      <xdr:row>75</xdr:row>
      <xdr:rowOff>164480</xdr:rowOff>
    </xdr:to>
    <xdr:cxnSp macro="">
      <xdr:nvCxnSpPr>
        <xdr:cNvPr id="850" name="直線コネクタ 849"/>
        <xdr:cNvCxnSpPr/>
      </xdr:nvCxnSpPr>
      <xdr:spPr>
        <a:xfrm flipV="1">
          <a:off x="19545300" y="12948867"/>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164480</xdr:rowOff>
    </xdr:from>
    <xdr:to>
      <xdr:col>102</xdr:col>
      <xdr:colOff>114300</xdr:colOff>
      <xdr:row>76</xdr:row>
      <xdr:rowOff>78389</xdr:rowOff>
    </xdr:to>
    <xdr:cxnSp macro="">
      <xdr:nvCxnSpPr>
        <xdr:cNvPr id="853" name="直線コネクタ 852"/>
        <xdr:cNvCxnSpPr/>
      </xdr:nvCxnSpPr>
      <xdr:spPr>
        <a:xfrm flipV="1">
          <a:off x="18656300" y="13023230"/>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5484</xdr:rowOff>
    </xdr:from>
    <xdr:to>
      <xdr:col>116</xdr:col>
      <xdr:colOff>114300</xdr:colOff>
      <xdr:row>75</xdr:row>
      <xdr:rowOff>107084</xdr:rowOff>
    </xdr:to>
    <xdr:sp macro="" textlink="">
      <xdr:nvSpPr>
        <xdr:cNvPr id="863" name="楕円 862"/>
        <xdr:cNvSpPr/>
      </xdr:nvSpPr>
      <xdr:spPr>
        <a:xfrm>
          <a:off x="22110700" y="128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28361</xdr:rowOff>
    </xdr:from>
    <xdr:ext cx="534377" cy="259045"/>
    <xdr:sp macro="" textlink="">
      <xdr:nvSpPr>
        <xdr:cNvPr id="864" name="繰出金該当値テキスト"/>
        <xdr:cNvSpPr txBox="1"/>
      </xdr:nvSpPr>
      <xdr:spPr>
        <a:xfrm>
          <a:off x="22212300" y="127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74978</xdr:rowOff>
    </xdr:from>
    <xdr:to>
      <xdr:col>112</xdr:col>
      <xdr:colOff>38100</xdr:colOff>
      <xdr:row>76</xdr:row>
      <xdr:rowOff>5128</xdr:rowOff>
    </xdr:to>
    <xdr:sp macro="" textlink="">
      <xdr:nvSpPr>
        <xdr:cNvPr id="865" name="楕円 864"/>
        <xdr:cNvSpPr/>
      </xdr:nvSpPr>
      <xdr:spPr>
        <a:xfrm>
          <a:off x="21272500" y="1293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21655</xdr:rowOff>
    </xdr:from>
    <xdr:ext cx="534377" cy="259045"/>
    <xdr:sp macro="" textlink="">
      <xdr:nvSpPr>
        <xdr:cNvPr id="866" name="テキスト ボックス 865"/>
        <xdr:cNvSpPr txBox="1"/>
      </xdr:nvSpPr>
      <xdr:spPr>
        <a:xfrm>
          <a:off x="21056111" y="1270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39317</xdr:rowOff>
    </xdr:from>
    <xdr:to>
      <xdr:col>107</xdr:col>
      <xdr:colOff>101600</xdr:colOff>
      <xdr:row>75</xdr:row>
      <xdr:rowOff>140917</xdr:rowOff>
    </xdr:to>
    <xdr:sp macro="" textlink="">
      <xdr:nvSpPr>
        <xdr:cNvPr id="867" name="楕円 866"/>
        <xdr:cNvSpPr/>
      </xdr:nvSpPr>
      <xdr:spPr>
        <a:xfrm>
          <a:off x="20383500" y="128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157444</xdr:rowOff>
    </xdr:from>
    <xdr:ext cx="534377" cy="259045"/>
    <xdr:sp macro="" textlink="">
      <xdr:nvSpPr>
        <xdr:cNvPr id="868" name="テキスト ボックス 867"/>
        <xdr:cNvSpPr txBox="1"/>
      </xdr:nvSpPr>
      <xdr:spPr>
        <a:xfrm>
          <a:off x="20167111" y="126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113680</xdr:rowOff>
    </xdr:from>
    <xdr:to>
      <xdr:col>102</xdr:col>
      <xdr:colOff>165100</xdr:colOff>
      <xdr:row>76</xdr:row>
      <xdr:rowOff>43830</xdr:rowOff>
    </xdr:to>
    <xdr:sp macro="" textlink="">
      <xdr:nvSpPr>
        <xdr:cNvPr id="869" name="楕円 868"/>
        <xdr:cNvSpPr/>
      </xdr:nvSpPr>
      <xdr:spPr>
        <a:xfrm>
          <a:off x="19494500" y="129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34957</xdr:rowOff>
    </xdr:from>
    <xdr:ext cx="534377" cy="259045"/>
    <xdr:sp macro="" textlink="">
      <xdr:nvSpPr>
        <xdr:cNvPr id="870" name="テキスト ボックス 869"/>
        <xdr:cNvSpPr txBox="1"/>
      </xdr:nvSpPr>
      <xdr:spPr>
        <a:xfrm>
          <a:off x="19278111" y="130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27589</xdr:rowOff>
    </xdr:from>
    <xdr:to>
      <xdr:col>98</xdr:col>
      <xdr:colOff>38100</xdr:colOff>
      <xdr:row>76</xdr:row>
      <xdr:rowOff>129189</xdr:rowOff>
    </xdr:to>
    <xdr:sp macro="" textlink="">
      <xdr:nvSpPr>
        <xdr:cNvPr id="871" name="楕円 870"/>
        <xdr:cNvSpPr/>
      </xdr:nvSpPr>
      <xdr:spPr>
        <a:xfrm>
          <a:off x="186055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120316</xdr:rowOff>
    </xdr:from>
    <xdr:ext cx="534377" cy="259045"/>
    <xdr:sp macro="" textlink="">
      <xdr:nvSpPr>
        <xdr:cNvPr id="872" name="テキスト ボックス 871"/>
        <xdr:cNvSpPr txBox="1"/>
      </xdr:nvSpPr>
      <xdr:spPr>
        <a:xfrm>
          <a:off x="18389111" y="1315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全体的に類似団体平均を下回る数値となっているが、人件費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については平均を上回る数値となっている。</a:t>
          </a:r>
          <a:r>
            <a:rPr kumimoji="1" lang="ja-JP" altLang="en-US" sz="1100">
              <a:solidFill>
                <a:schemeClr val="dk1"/>
              </a:solidFill>
              <a:effectLst/>
              <a:latin typeface="+mn-lt"/>
              <a:ea typeface="+mn-ea"/>
              <a:cs typeface="+mn-cs"/>
            </a:rPr>
            <a:t>今年度については税収が増となった分を今後予定されている大規模事業に備えるために基金へ積立てたことにより、積立金が大幅な増となっている。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普通建設事業費については例年類似団体平均と比較して低い水準となっているものの、今後大規模事業を行う予定であり、数値の上昇が見込まれる。また、大規模事業実施に伴う多額の町債発行により、</a:t>
          </a:r>
          <a:r>
            <a:rPr kumimoji="1" lang="ja-JP" altLang="ja-JP" sz="1100">
              <a:solidFill>
                <a:schemeClr val="dk1"/>
              </a:solidFill>
              <a:effectLst/>
              <a:latin typeface="+mn-lt"/>
              <a:ea typeface="+mn-ea"/>
              <a:cs typeface="+mn-cs"/>
            </a:rPr>
            <a:t>公債費について</a:t>
          </a:r>
          <a:r>
            <a:rPr kumimoji="1" lang="ja-JP" altLang="en-US" sz="1100">
              <a:solidFill>
                <a:schemeClr val="dk1"/>
              </a:solidFill>
              <a:effectLst/>
              <a:latin typeface="+mn-lt"/>
              <a:ea typeface="+mn-ea"/>
              <a:cs typeface="+mn-cs"/>
            </a:rPr>
            <a:t>も数値の上昇が見込まれるため、引き続き</a:t>
          </a:r>
          <a:r>
            <a:rPr kumimoji="1" lang="ja-JP" altLang="ja-JP" sz="1100">
              <a:solidFill>
                <a:schemeClr val="dk1"/>
              </a:solidFill>
              <a:effectLst/>
              <a:latin typeface="+mn-lt"/>
              <a:ea typeface="+mn-ea"/>
              <a:cs typeface="+mn-cs"/>
            </a:rPr>
            <a:t>事業の重要性を見極め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優先順位をつけることで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町行財政に悪影響が生じないよう</a:t>
          </a:r>
          <a:r>
            <a:rPr kumimoji="1" lang="ja-JP" altLang="en-US" sz="1100">
              <a:solidFill>
                <a:schemeClr val="dk1"/>
              </a:solidFill>
              <a:effectLst/>
              <a:latin typeface="+mn-lt"/>
              <a:ea typeface="+mn-ea"/>
              <a:cs typeface="+mn-cs"/>
            </a:rPr>
            <a:t>支出及び起債の</a:t>
          </a:r>
          <a:r>
            <a:rPr kumimoji="1" lang="ja-JP" altLang="ja-JP" sz="1100">
              <a:solidFill>
                <a:schemeClr val="dk1"/>
              </a:solidFill>
              <a:effectLst/>
              <a:latin typeface="+mn-lt"/>
              <a:ea typeface="+mn-ea"/>
              <a:cs typeface="+mn-cs"/>
            </a:rPr>
            <a:t>抑制を図る。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28,887
28,699
9.08
8,373,373
8,097,252
268,560
5,878,793
7,089,498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21209</xdr:rowOff>
    </xdr:from>
    <xdr:to>
      <xdr:col>24</xdr:col>
      <xdr:colOff>63500</xdr:colOff>
      <xdr:row>34</xdr:row>
      <xdr:rowOff>24638</xdr:rowOff>
    </xdr:to>
    <xdr:cxnSp macro="">
      <xdr:nvCxnSpPr>
        <xdr:cNvPr id="61" name="直線コネクタ 60"/>
        <xdr:cNvCxnSpPr/>
      </xdr:nvCxnSpPr>
      <xdr:spPr>
        <a:xfrm flipV="1">
          <a:off x="3797300" y="585050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98552</xdr:rowOff>
    </xdr:from>
    <xdr:to>
      <xdr:col>19</xdr:col>
      <xdr:colOff>177800</xdr:colOff>
      <xdr:row>34</xdr:row>
      <xdr:rowOff>24638</xdr:rowOff>
    </xdr:to>
    <xdr:cxnSp macro="">
      <xdr:nvCxnSpPr>
        <xdr:cNvPr id="64" name="直線コネクタ 63"/>
        <xdr:cNvCxnSpPr/>
      </xdr:nvCxnSpPr>
      <xdr:spPr>
        <a:xfrm>
          <a:off x="2908300" y="5756402"/>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98552</xdr:rowOff>
    </xdr:from>
    <xdr:to>
      <xdr:col>15</xdr:col>
      <xdr:colOff>50800</xdr:colOff>
      <xdr:row>34</xdr:row>
      <xdr:rowOff>103886</xdr:rowOff>
    </xdr:to>
    <xdr:cxnSp macro="">
      <xdr:nvCxnSpPr>
        <xdr:cNvPr id="67" name="直線コネクタ 66"/>
        <xdr:cNvCxnSpPr/>
      </xdr:nvCxnSpPr>
      <xdr:spPr>
        <a:xfrm flipV="1">
          <a:off x="2019300" y="5756402"/>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103886</xdr:rowOff>
    </xdr:from>
    <xdr:to>
      <xdr:col>10</xdr:col>
      <xdr:colOff>114300</xdr:colOff>
      <xdr:row>34</xdr:row>
      <xdr:rowOff>117983</xdr:rowOff>
    </xdr:to>
    <xdr:cxnSp macro="">
      <xdr:nvCxnSpPr>
        <xdr:cNvPr id="70" name="直線コネクタ 69"/>
        <xdr:cNvCxnSpPr/>
      </xdr:nvCxnSpPr>
      <xdr:spPr>
        <a:xfrm flipV="1">
          <a:off x="1130300" y="593318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141859</xdr:rowOff>
    </xdr:from>
    <xdr:to>
      <xdr:col>24</xdr:col>
      <xdr:colOff>114300</xdr:colOff>
      <xdr:row>34</xdr:row>
      <xdr:rowOff>72009</xdr:rowOff>
    </xdr:to>
    <xdr:sp macro="" textlink="">
      <xdr:nvSpPr>
        <xdr:cNvPr id="80" name="楕円 79"/>
        <xdr:cNvSpPr/>
      </xdr:nvSpPr>
      <xdr:spPr>
        <a:xfrm>
          <a:off x="45847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164736</xdr:rowOff>
    </xdr:from>
    <xdr:ext cx="469744" cy="259045"/>
    <xdr:sp macro="" textlink="">
      <xdr:nvSpPr>
        <xdr:cNvPr id="81" name="議会費該当値テキスト"/>
        <xdr:cNvSpPr txBox="1"/>
      </xdr:nvSpPr>
      <xdr:spPr>
        <a:xfrm>
          <a:off x="4686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145288</xdr:rowOff>
    </xdr:from>
    <xdr:to>
      <xdr:col>20</xdr:col>
      <xdr:colOff>38100</xdr:colOff>
      <xdr:row>34</xdr:row>
      <xdr:rowOff>75438</xdr:rowOff>
    </xdr:to>
    <xdr:sp macro="" textlink="">
      <xdr:nvSpPr>
        <xdr:cNvPr id="82" name="楕円 81"/>
        <xdr:cNvSpPr/>
      </xdr:nvSpPr>
      <xdr:spPr>
        <a:xfrm>
          <a:off x="3746500" y="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91965</xdr:rowOff>
    </xdr:from>
    <xdr:ext cx="469744" cy="259045"/>
    <xdr:sp macro="" textlink="">
      <xdr:nvSpPr>
        <xdr:cNvPr id="83" name="テキスト ボックス 82"/>
        <xdr:cNvSpPr txBox="1"/>
      </xdr:nvSpPr>
      <xdr:spPr>
        <a:xfrm>
          <a:off x="3562428"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47752</xdr:rowOff>
    </xdr:from>
    <xdr:to>
      <xdr:col>15</xdr:col>
      <xdr:colOff>101600</xdr:colOff>
      <xdr:row>33</xdr:row>
      <xdr:rowOff>149352</xdr:rowOff>
    </xdr:to>
    <xdr:sp macro="" textlink="">
      <xdr:nvSpPr>
        <xdr:cNvPr id="84" name="楕円 83"/>
        <xdr:cNvSpPr/>
      </xdr:nvSpPr>
      <xdr:spPr>
        <a:xfrm>
          <a:off x="2857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165879</xdr:rowOff>
    </xdr:from>
    <xdr:ext cx="469744" cy="259045"/>
    <xdr:sp macro="" textlink="">
      <xdr:nvSpPr>
        <xdr:cNvPr id="85" name="テキスト ボックス 84"/>
        <xdr:cNvSpPr txBox="1"/>
      </xdr:nvSpPr>
      <xdr:spPr>
        <a:xfrm>
          <a:off x="2673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53086</xdr:rowOff>
    </xdr:from>
    <xdr:to>
      <xdr:col>10</xdr:col>
      <xdr:colOff>165100</xdr:colOff>
      <xdr:row>34</xdr:row>
      <xdr:rowOff>154686</xdr:rowOff>
    </xdr:to>
    <xdr:sp macro="" textlink="">
      <xdr:nvSpPr>
        <xdr:cNvPr id="86" name="楕円 85"/>
        <xdr:cNvSpPr/>
      </xdr:nvSpPr>
      <xdr:spPr>
        <a:xfrm>
          <a:off x="1968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145813</xdr:rowOff>
    </xdr:from>
    <xdr:ext cx="469744" cy="259045"/>
    <xdr:sp macro="" textlink="">
      <xdr:nvSpPr>
        <xdr:cNvPr id="87" name="テキスト ボックス 86"/>
        <xdr:cNvSpPr txBox="1"/>
      </xdr:nvSpPr>
      <xdr:spPr>
        <a:xfrm>
          <a:off x="1784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67183</xdr:rowOff>
    </xdr:from>
    <xdr:to>
      <xdr:col>6</xdr:col>
      <xdr:colOff>38100</xdr:colOff>
      <xdr:row>34</xdr:row>
      <xdr:rowOff>168783</xdr:rowOff>
    </xdr:to>
    <xdr:sp macro="" textlink="">
      <xdr:nvSpPr>
        <xdr:cNvPr id="88" name="楕円 87"/>
        <xdr:cNvSpPr/>
      </xdr:nvSpPr>
      <xdr:spPr>
        <a:xfrm>
          <a:off x="1079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13860</xdr:rowOff>
    </xdr:from>
    <xdr:ext cx="469744" cy="259045"/>
    <xdr:sp macro="" textlink="">
      <xdr:nvSpPr>
        <xdr:cNvPr id="89" name="テキスト ボックス 88"/>
        <xdr:cNvSpPr txBox="1"/>
      </xdr:nvSpPr>
      <xdr:spPr>
        <a:xfrm>
          <a:off x="895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116801</xdr:rowOff>
    </xdr:from>
    <xdr:to>
      <xdr:col>24</xdr:col>
      <xdr:colOff>63500</xdr:colOff>
      <xdr:row>58</xdr:row>
      <xdr:rowOff>141137</xdr:rowOff>
    </xdr:to>
    <xdr:cxnSp macro="">
      <xdr:nvCxnSpPr>
        <xdr:cNvPr id="120" name="直線コネクタ 119"/>
        <xdr:cNvCxnSpPr/>
      </xdr:nvCxnSpPr>
      <xdr:spPr>
        <a:xfrm flipV="1">
          <a:off x="3797300" y="10060901"/>
          <a:ext cx="838200" cy="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141137</xdr:rowOff>
    </xdr:from>
    <xdr:to>
      <xdr:col>19</xdr:col>
      <xdr:colOff>177800</xdr:colOff>
      <xdr:row>58</xdr:row>
      <xdr:rowOff>145483</xdr:rowOff>
    </xdr:to>
    <xdr:cxnSp macro="">
      <xdr:nvCxnSpPr>
        <xdr:cNvPr id="123" name="直線コネクタ 122"/>
        <xdr:cNvCxnSpPr/>
      </xdr:nvCxnSpPr>
      <xdr:spPr>
        <a:xfrm flipV="1">
          <a:off x="2908300" y="10085237"/>
          <a:ext cx="8890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145483</xdr:rowOff>
    </xdr:from>
    <xdr:to>
      <xdr:col>15</xdr:col>
      <xdr:colOff>50800</xdr:colOff>
      <xdr:row>58</xdr:row>
      <xdr:rowOff>153893</xdr:rowOff>
    </xdr:to>
    <xdr:cxnSp macro="">
      <xdr:nvCxnSpPr>
        <xdr:cNvPr id="126" name="直線コネクタ 125"/>
        <xdr:cNvCxnSpPr/>
      </xdr:nvCxnSpPr>
      <xdr:spPr>
        <a:xfrm flipV="1">
          <a:off x="2019300" y="10089583"/>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153893</xdr:rowOff>
    </xdr:from>
    <xdr:to>
      <xdr:col>10</xdr:col>
      <xdr:colOff>114300</xdr:colOff>
      <xdr:row>58</xdr:row>
      <xdr:rowOff>159396</xdr:rowOff>
    </xdr:to>
    <xdr:cxnSp macro="">
      <xdr:nvCxnSpPr>
        <xdr:cNvPr id="129" name="直線コネクタ 128"/>
        <xdr:cNvCxnSpPr/>
      </xdr:nvCxnSpPr>
      <xdr:spPr>
        <a:xfrm flipV="1">
          <a:off x="1130300" y="10097993"/>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66001</xdr:rowOff>
    </xdr:from>
    <xdr:to>
      <xdr:col>24</xdr:col>
      <xdr:colOff>114300</xdr:colOff>
      <xdr:row>58</xdr:row>
      <xdr:rowOff>167601</xdr:rowOff>
    </xdr:to>
    <xdr:sp macro="" textlink="">
      <xdr:nvSpPr>
        <xdr:cNvPr id="139" name="楕円 138"/>
        <xdr:cNvSpPr/>
      </xdr:nvSpPr>
      <xdr:spPr>
        <a:xfrm>
          <a:off x="4584700" y="100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90337</xdr:rowOff>
    </xdr:from>
    <xdr:to>
      <xdr:col>20</xdr:col>
      <xdr:colOff>38100</xdr:colOff>
      <xdr:row>59</xdr:row>
      <xdr:rowOff>20487</xdr:rowOff>
    </xdr:to>
    <xdr:sp macro="" textlink="">
      <xdr:nvSpPr>
        <xdr:cNvPr id="141" name="楕円 140"/>
        <xdr:cNvSpPr/>
      </xdr:nvSpPr>
      <xdr:spPr>
        <a:xfrm>
          <a:off x="3746500" y="1003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11614</xdr:rowOff>
    </xdr:from>
    <xdr:ext cx="534377" cy="259045"/>
    <xdr:sp macro="" textlink="">
      <xdr:nvSpPr>
        <xdr:cNvPr id="142" name="テキスト ボックス 141"/>
        <xdr:cNvSpPr txBox="1"/>
      </xdr:nvSpPr>
      <xdr:spPr>
        <a:xfrm>
          <a:off x="3530111" y="101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94683</xdr:rowOff>
    </xdr:from>
    <xdr:to>
      <xdr:col>15</xdr:col>
      <xdr:colOff>101600</xdr:colOff>
      <xdr:row>59</xdr:row>
      <xdr:rowOff>24833</xdr:rowOff>
    </xdr:to>
    <xdr:sp macro="" textlink="">
      <xdr:nvSpPr>
        <xdr:cNvPr id="143" name="楕円 142"/>
        <xdr:cNvSpPr/>
      </xdr:nvSpPr>
      <xdr:spPr>
        <a:xfrm>
          <a:off x="2857500" y="100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15960</xdr:rowOff>
    </xdr:from>
    <xdr:ext cx="534377" cy="259045"/>
    <xdr:sp macro="" textlink="">
      <xdr:nvSpPr>
        <xdr:cNvPr id="144" name="テキスト ボックス 143"/>
        <xdr:cNvSpPr txBox="1"/>
      </xdr:nvSpPr>
      <xdr:spPr>
        <a:xfrm>
          <a:off x="2641111" y="1013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103093</xdr:rowOff>
    </xdr:from>
    <xdr:to>
      <xdr:col>10</xdr:col>
      <xdr:colOff>165100</xdr:colOff>
      <xdr:row>59</xdr:row>
      <xdr:rowOff>33243</xdr:rowOff>
    </xdr:to>
    <xdr:sp macro="" textlink="">
      <xdr:nvSpPr>
        <xdr:cNvPr id="145" name="楕円 144"/>
        <xdr:cNvSpPr/>
      </xdr:nvSpPr>
      <xdr:spPr>
        <a:xfrm>
          <a:off x="1968500" y="100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24370</xdr:rowOff>
    </xdr:from>
    <xdr:ext cx="534377" cy="259045"/>
    <xdr:sp macro="" textlink="">
      <xdr:nvSpPr>
        <xdr:cNvPr id="146" name="テキスト ボックス 145"/>
        <xdr:cNvSpPr txBox="1"/>
      </xdr:nvSpPr>
      <xdr:spPr>
        <a:xfrm>
          <a:off x="1752111" y="101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108596</xdr:rowOff>
    </xdr:from>
    <xdr:to>
      <xdr:col>6</xdr:col>
      <xdr:colOff>38100</xdr:colOff>
      <xdr:row>59</xdr:row>
      <xdr:rowOff>38746</xdr:rowOff>
    </xdr:to>
    <xdr:sp macro="" textlink="">
      <xdr:nvSpPr>
        <xdr:cNvPr id="147" name="楕円 146"/>
        <xdr:cNvSpPr/>
      </xdr:nvSpPr>
      <xdr:spPr>
        <a:xfrm>
          <a:off x="1079500" y="100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29873</xdr:rowOff>
    </xdr:from>
    <xdr:ext cx="534377" cy="259045"/>
    <xdr:sp macro="" textlink="">
      <xdr:nvSpPr>
        <xdr:cNvPr id="148" name="テキスト ボックス 147"/>
        <xdr:cNvSpPr txBox="1"/>
      </xdr:nvSpPr>
      <xdr:spPr>
        <a:xfrm>
          <a:off x="863111" y="1014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115534</xdr:rowOff>
    </xdr:from>
    <xdr:to>
      <xdr:col>24</xdr:col>
      <xdr:colOff>62865</xdr:colOff>
      <xdr:row>77</xdr:row>
      <xdr:rowOff>80939</xdr:rowOff>
    </xdr:to>
    <xdr:cxnSp macro="">
      <xdr:nvCxnSpPr>
        <xdr:cNvPr id="175" name="直線コネクタ 174"/>
        <xdr:cNvCxnSpPr/>
      </xdr:nvCxnSpPr>
      <xdr:spPr>
        <a:xfrm flipV="1">
          <a:off x="4633595" y="11945584"/>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84766</xdr:rowOff>
    </xdr:from>
    <xdr:ext cx="534377" cy="259045"/>
    <xdr:sp macro="" textlink="">
      <xdr:nvSpPr>
        <xdr:cNvPr id="176" name="民生費最小値テキスト"/>
        <xdr:cNvSpPr txBox="1"/>
      </xdr:nvSpPr>
      <xdr:spPr>
        <a:xfrm>
          <a:off x="4686300" y="132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80939</xdr:rowOff>
    </xdr:from>
    <xdr:to>
      <xdr:col>24</xdr:col>
      <xdr:colOff>152400</xdr:colOff>
      <xdr:row>77</xdr:row>
      <xdr:rowOff>80939</xdr:rowOff>
    </xdr:to>
    <xdr:cxnSp macro="">
      <xdr:nvCxnSpPr>
        <xdr:cNvPr id="177" name="直線コネクタ 176"/>
        <xdr:cNvCxnSpPr/>
      </xdr:nvCxnSpPr>
      <xdr:spPr>
        <a:xfrm>
          <a:off x="4546600" y="132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62211</xdr:rowOff>
    </xdr:from>
    <xdr:ext cx="599010" cy="259045"/>
    <xdr:sp macro="" textlink="">
      <xdr:nvSpPr>
        <xdr:cNvPr id="178" name="民生費最大値テキスト"/>
        <xdr:cNvSpPr txBox="1"/>
      </xdr:nvSpPr>
      <xdr:spPr>
        <a:xfrm>
          <a:off x="4686300" y="117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115534</xdr:rowOff>
    </xdr:from>
    <xdr:to>
      <xdr:col>24</xdr:col>
      <xdr:colOff>152400</xdr:colOff>
      <xdr:row>69</xdr:row>
      <xdr:rowOff>115534</xdr:rowOff>
    </xdr:to>
    <xdr:cxnSp macro="">
      <xdr:nvCxnSpPr>
        <xdr:cNvPr id="179" name="直線コネクタ 178"/>
        <xdr:cNvCxnSpPr/>
      </xdr:nvCxnSpPr>
      <xdr:spPr>
        <a:xfrm>
          <a:off x="4546600" y="1194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75333</xdr:rowOff>
    </xdr:from>
    <xdr:to>
      <xdr:col>24</xdr:col>
      <xdr:colOff>63500</xdr:colOff>
      <xdr:row>77</xdr:row>
      <xdr:rowOff>75550</xdr:rowOff>
    </xdr:to>
    <xdr:cxnSp macro="">
      <xdr:nvCxnSpPr>
        <xdr:cNvPr id="180" name="直線コネクタ 179"/>
        <xdr:cNvCxnSpPr/>
      </xdr:nvCxnSpPr>
      <xdr:spPr>
        <a:xfrm flipV="1">
          <a:off x="3797300" y="13276983"/>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54355</xdr:rowOff>
    </xdr:from>
    <xdr:ext cx="599010" cy="259045"/>
    <xdr:sp macro="" textlink="">
      <xdr:nvSpPr>
        <xdr:cNvPr id="181" name="民生費平均値テキスト"/>
        <xdr:cNvSpPr txBox="1"/>
      </xdr:nvSpPr>
      <xdr:spPr>
        <a:xfrm>
          <a:off x="4686300" y="12741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31478</xdr:rowOff>
    </xdr:from>
    <xdr:to>
      <xdr:col>24</xdr:col>
      <xdr:colOff>114300</xdr:colOff>
      <xdr:row>75</xdr:row>
      <xdr:rowOff>133078</xdr:rowOff>
    </xdr:to>
    <xdr:sp macro="" textlink="">
      <xdr:nvSpPr>
        <xdr:cNvPr id="182" name="フローチャート: 判断 181"/>
        <xdr:cNvSpPr/>
      </xdr:nvSpPr>
      <xdr:spPr>
        <a:xfrm>
          <a:off x="4584700" y="128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75550</xdr:rowOff>
    </xdr:from>
    <xdr:to>
      <xdr:col>19</xdr:col>
      <xdr:colOff>177800</xdr:colOff>
      <xdr:row>77</xdr:row>
      <xdr:rowOff>110962</xdr:rowOff>
    </xdr:to>
    <xdr:cxnSp macro="">
      <xdr:nvCxnSpPr>
        <xdr:cNvPr id="183" name="直線コネクタ 182"/>
        <xdr:cNvCxnSpPr/>
      </xdr:nvCxnSpPr>
      <xdr:spPr>
        <a:xfrm flipV="1">
          <a:off x="2908300" y="13277200"/>
          <a:ext cx="889000" cy="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59476</xdr:rowOff>
    </xdr:from>
    <xdr:to>
      <xdr:col>20</xdr:col>
      <xdr:colOff>38100</xdr:colOff>
      <xdr:row>75</xdr:row>
      <xdr:rowOff>161075</xdr:rowOff>
    </xdr:to>
    <xdr:sp macro="" textlink="">
      <xdr:nvSpPr>
        <xdr:cNvPr id="184" name="フローチャート: 判断 183"/>
        <xdr:cNvSpPr/>
      </xdr:nvSpPr>
      <xdr:spPr>
        <a:xfrm>
          <a:off x="3746500" y="129182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6153</xdr:rowOff>
    </xdr:from>
    <xdr:ext cx="599010" cy="259045"/>
    <xdr:sp macro="" textlink="">
      <xdr:nvSpPr>
        <xdr:cNvPr id="185" name="テキスト ボックス 184"/>
        <xdr:cNvSpPr txBox="1"/>
      </xdr:nvSpPr>
      <xdr:spPr>
        <a:xfrm>
          <a:off x="3497795" y="126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110962</xdr:rowOff>
    </xdr:from>
    <xdr:to>
      <xdr:col>15</xdr:col>
      <xdr:colOff>50800</xdr:colOff>
      <xdr:row>77</xdr:row>
      <xdr:rowOff>134541</xdr:rowOff>
    </xdr:to>
    <xdr:cxnSp macro="">
      <xdr:nvCxnSpPr>
        <xdr:cNvPr id="186" name="直線コネクタ 185"/>
        <xdr:cNvCxnSpPr/>
      </xdr:nvCxnSpPr>
      <xdr:spPr>
        <a:xfrm flipV="1">
          <a:off x="2019300" y="13312612"/>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140237</xdr:rowOff>
    </xdr:from>
    <xdr:to>
      <xdr:col>15</xdr:col>
      <xdr:colOff>101600</xdr:colOff>
      <xdr:row>76</xdr:row>
      <xdr:rowOff>70386</xdr:rowOff>
    </xdr:to>
    <xdr:sp macro="" textlink="">
      <xdr:nvSpPr>
        <xdr:cNvPr id="187" name="フローチャート: 判断 186"/>
        <xdr:cNvSpPr/>
      </xdr:nvSpPr>
      <xdr:spPr>
        <a:xfrm>
          <a:off x="2857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86914</xdr:rowOff>
    </xdr:from>
    <xdr:ext cx="599010" cy="259045"/>
    <xdr:sp macro="" textlink="">
      <xdr:nvSpPr>
        <xdr:cNvPr id="188" name="テキスト ボックス 187"/>
        <xdr:cNvSpPr txBox="1"/>
      </xdr:nvSpPr>
      <xdr:spPr>
        <a:xfrm>
          <a:off x="2608795"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134541</xdr:rowOff>
    </xdr:from>
    <xdr:to>
      <xdr:col>10</xdr:col>
      <xdr:colOff>114300</xdr:colOff>
      <xdr:row>78</xdr:row>
      <xdr:rowOff>56414</xdr:rowOff>
    </xdr:to>
    <xdr:cxnSp macro="">
      <xdr:nvCxnSpPr>
        <xdr:cNvPr id="189" name="直線コネクタ 188"/>
        <xdr:cNvCxnSpPr/>
      </xdr:nvCxnSpPr>
      <xdr:spPr>
        <a:xfrm flipV="1">
          <a:off x="1130300" y="13336191"/>
          <a:ext cx="889000" cy="9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90" name="フローチャート: 判断 189"/>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91" name="テキスト ボックス 190"/>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92" name="フローチャート: 判断 191"/>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3" name="テキスト ボックス 192"/>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24533</xdr:rowOff>
    </xdr:from>
    <xdr:to>
      <xdr:col>24</xdr:col>
      <xdr:colOff>114300</xdr:colOff>
      <xdr:row>77</xdr:row>
      <xdr:rowOff>126133</xdr:rowOff>
    </xdr:to>
    <xdr:sp macro="" textlink="">
      <xdr:nvSpPr>
        <xdr:cNvPr id="199" name="楕円 198"/>
        <xdr:cNvSpPr/>
      </xdr:nvSpPr>
      <xdr:spPr>
        <a:xfrm>
          <a:off x="4584700" y="132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110910</xdr:rowOff>
    </xdr:from>
    <xdr:ext cx="534377" cy="259045"/>
    <xdr:sp macro="" textlink="">
      <xdr:nvSpPr>
        <xdr:cNvPr id="200" name="民生費該当値テキスト"/>
        <xdr:cNvSpPr txBox="1"/>
      </xdr:nvSpPr>
      <xdr:spPr>
        <a:xfrm>
          <a:off x="4686300" y="131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24750</xdr:rowOff>
    </xdr:from>
    <xdr:to>
      <xdr:col>20</xdr:col>
      <xdr:colOff>38100</xdr:colOff>
      <xdr:row>77</xdr:row>
      <xdr:rowOff>126350</xdr:rowOff>
    </xdr:to>
    <xdr:sp macro="" textlink="">
      <xdr:nvSpPr>
        <xdr:cNvPr id="201" name="楕円 200"/>
        <xdr:cNvSpPr/>
      </xdr:nvSpPr>
      <xdr:spPr>
        <a:xfrm>
          <a:off x="3746500" y="132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117477</xdr:rowOff>
    </xdr:from>
    <xdr:ext cx="534377" cy="259045"/>
    <xdr:sp macro="" textlink="">
      <xdr:nvSpPr>
        <xdr:cNvPr id="202" name="テキスト ボックス 201"/>
        <xdr:cNvSpPr txBox="1"/>
      </xdr:nvSpPr>
      <xdr:spPr>
        <a:xfrm>
          <a:off x="3530111" y="1331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60162</xdr:rowOff>
    </xdr:from>
    <xdr:to>
      <xdr:col>15</xdr:col>
      <xdr:colOff>101600</xdr:colOff>
      <xdr:row>77</xdr:row>
      <xdr:rowOff>161762</xdr:rowOff>
    </xdr:to>
    <xdr:sp macro="" textlink="">
      <xdr:nvSpPr>
        <xdr:cNvPr id="203" name="楕円 202"/>
        <xdr:cNvSpPr/>
      </xdr:nvSpPr>
      <xdr:spPr>
        <a:xfrm>
          <a:off x="2857500" y="132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152889</xdr:rowOff>
    </xdr:from>
    <xdr:ext cx="534377" cy="259045"/>
    <xdr:sp macro="" textlink="">
      <xdr:nvSpPr>
        <xdr:cNvPr id="204" name="テキスト ボックス 203"/>
        <xdr:cNvSpPr txBox="1"/>
      </xdr:nvSpPr>
      <xdr:spPr>
        <a:xfrm>
          <a:off x="2641111" y="133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83741</xdr:rowOff>
    </xdr:from>
    <xdr:to>
      <xdr:col>10</xdr:col>
      <xdr:colOff>165100</xdr:colOff>
      <xdr:row>78</xdr:row>
      <xdr:rowOff>13891</xdr:rowOff>
    </xdr:to>
    <xdr:sp macro="" textlink="">
      <xdr:nvSpPr>
        <xdr:cNvPr id="205" name="楕円 204"/>
        <xdr:cNvSpPr/>
      </xdr:nvSpPr>
      <xdr:spPr>
        <a:xfrm>
          <a:off x="1968500" y="132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5018</xdr:rowOff>
    </xdr:from>
    <xdr:ext cx="534377" cy="259045"/>
    <xdr:sp macro="" textlink="">
      <xdr:nvSpPr>
        <xdr:cNvPr id="206" name="テキスト ボックス 205"/>
        <xdr:cNvSpPr txBox="1"/>
      </xdr:nvSpPr>
      <xdr:spPr>
        <a:xfrm>
          <a:off x="1752111" y="1337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5614</xdr:rowOff>
    </xdr:from>
    <xdr:to>
      <xdr:col>6</xdr:col>
      <xdr:colOff>38100</xdr:colOff>
      <xdr:row>78</xdr:row>
      <xdr:rowOff>107214</xdr:rowOff>
    </xdr:to>
    <xdr:sp macro="" textlink="">
      <xdr:nvSpPr>
        <xdr:cNvPr id="207" name="楕円 206"/>
        <xdr:cNvSpPr/>
      </xdr:nvSpPr>
      <xdr:spPr>
        <a:xfrm>
          <a:off x="1079500" y="13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98341</xdr:rowOff>
    </xdr:from>
    <xdr:ext cx="534377" cy="259045"/>
    <xdr:sp macro="" textlink="">
      <xdr:nvSpPr>
        <xdr:cNvPr id="208" name="テキスト ボックス 207"/>
        <xdr:cNvSpPr txBox="1"/>
      </xdr:nvSpPr>
      <xdr:spPr>
        <a:xfrm>
          <a:off x="863111" y="1347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11164</xdr:rowOff>
    </xdr:from>
    <xdr:to>
      <xdr:col>24</xdr:col>
      <xdr:colOff>63500</xdr:colOff>
      <xdr:row>97</xdr:row>
      <xdr:rowOff>42859</xdr:rowOff>
    </xdr:to>
    <xdr:cxnSp macro="">
      <xdr:nvCxnSpPr>
        <xdr:cNvPr id="233" name="直線コネクタ 232"/>
        <xdr:cNvCxnSpPr/>
      </xdr:nvCxnSpPr>
      <xdr:spPr>
        <a:xfrm flipV="1">
          <a:off x="3797300" y="16641814"/>
          <a:ext cx="838200" cy="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4"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150781</xdr:rowOff>
    </xdr:from>
    <xdr:to>
      <xdr:col>19</xdr:col>
      <xdr:colOff>177800</xdr:colOff>
      <xdr:row>97</xdr:row>
      <xdr:rowOff>42859</xdr:rowOff>
    </xdr:to>
    <xdr:cxnSp macro="">
      <xdr:nvCxnSpPr>
        <xdr:cNvPr id="236" name="直線コネクタ 235"/>
        <xdr:cNvCxnSpPr/>
      </xdr:nvCxnSpPr>
      <xdr:spPr>
        <a:xfrm>
          <a:off x="2908300" y="16609981"/>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150781</xdr:rowOff>
    </xdr:from>
    <xdr:to>
      <xdr:col>15</xdr:col>
      <xdr:colOff>50800</xdr:colOff>
      <xdr:row>97</xdr:row>
      <xdr:rowOff>15021</xdr:rowOff>
    </xdr:to>
    <xdr:cxnSp macro="">
      <xdr:nvCxnSpPr>
        <xdr:cNvPr id="239" name="直線コネクタ 238"/>
        <xdr:cNvCxnSpPr/>
      </xdr:nvCxnSpPr>
      <xdr:spPr>
        <a:xfrm flipV="1">
          <a:off x="2019300" y="16609981"/>
          <a:ext cx="889000" cy="3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41" name="テキスト ボックス 240"/>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130888</xdr:rowOff>
    </xdr:from>
    <xdr:to>
      <xdr:col>10</xdr:col>
      <xdr:colOff>114300</xdr:colOff>
      <xdr:row>97</xdr:row>
      <xdr:rowOff>15021</xdr:rowOff>
    </xdr:to>
    <xdr:cxnSp macro="">
      <xdr:nvCxnSpPr>
        <xdr:cNvPr id="242" name="直線コネクタ 241"/>
        <xdr:cNvCxnSpPr/>
      </xdr:nvCxnSpPr>
      <xdr:spPr>
        <a:xfrm>
          <a:off x="1130300" y="16590088"/>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6" name="テキスト ボックス 245"/>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131814</xdr:rowOff>
    </xdr:from>
    <xdr:to>
      <xdr:col>24</xdr:col>
      <xdr:colOff>114300</xdr:colOff>
      <xdr:row>97</xdr:row>
      <xdr:rowOff>61964</xdr:rowOff>
    </xdr:to>
    <xdr:sp macro="" textlink="">
      <xdr:nvSpPr>
        <xdr:cNvPr id="252" name="楕円 251"/>
        <xdr:cNvSpPr/>
      </xdr:nvSpPr>
      <xdr:spPr>
        <a:xfrm>
          <a:off x="4584700" y="165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3"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163509</xdr:rowOff>
    </xdr:from>
    <xdr:to>
      <xdr:col>20</xdr:col>
      <xdr:colOff>38100</xdr:colOff>
      <xdr:row>97</xdr:row>
      <xdr:rowOff>93659</xdr:rowOff>
    </xdr:to>
    <xdr:sp macro="" textlink="">
      <xdr:nvSpPr>
        <xdr:cNvPr id="254" name="楕円 253"/>
        <xdr:cNvSpPr/>
      </xdr:nvSpPr>
      <xdr:spPr>
        <a:xfrm>
          <a:off x="3746500" y="166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84786</xdr:rowOff>
    </xdr:from>
    <xdr:ext cx="534377" cy="259045"/>
    <xdr:sp macro="" textlink="">
      <xdr:nvSpPr>
        <xdr:cNvPr id="255" name="テキスト ボックス 254"/>
        <xdr:cNvSpPr txBox="1"/>
      </xdr:nvSpPr>
      <xdr:spPr>
        <a:xfrm>
          <a:off x="3530111" y="167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99981</xdr:rowOff>
    </xdr:from>
    <xdr:to>
      <xdr:col>15</xdr:col>
      <xdr:colOff>101600</xdr:colOff>
      <xdr:row>97</xdr:row>
      <xdr:rowOff>30131</xdr:rowOff>
    </xdr:to>
    <xdr:sp macro="" textlink="">
      <xdr:nvSpPr>
        <xdr:cNvPr id="256" name="楕円 255"/>
        <xdr:cNvSpPr/>
      </xdr:nvSpPr>
      <xdr:spPr>
        <a:xfrm>
          <a:off x="2857500" y="165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46658</xdr:rowOff>
    </xdr:from>
    <xdr:ext cx="534377" cy="259045"/>
    <xdr:sp macro="" textlink="">
      <xdr:nvSpPr>
        <xdr:cNvPr id="257" name="テキスト ボックス 256"/>
        <xdr:cNvSpPr txBox="1"/>
      </xdr:nvSpPr>
      <xdr:spPr>
        <a:xfrm>
          <a:off x="2641111" y="163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135671</xdr:rowOff>
    </xdr:from>
    <xdr:to>
      <xdr:col>10</xdr:col>
      <xdr:colOff>165100</xdr:colOff>
      <xdr:row>97</xdr:row>
      <xdr:rowOff>65821</xdr:rowOff>
    </xdr:to>
    <xdr:sp macro="" textlink="">
      <xdr:nvSpPr>
        <xdr:cNvPr id="258" name="楕円 257"/>
        <xdr:cNvSpPr/>
      </xdr:nvSpPr>
      <xdr:spPr>
        <a:xfrm>
          <a:off x="1968500" y="165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56948</xdr:rowOff>
    </xdr:from>
    <xdr:ext cx="534377" cy="259045"/>
    <xdr:sp macro="" textlink="">
      <xdr:nvSpPr>
        <xdr:cNvPr id="259" name="テキスト ボックス 258"/>
        <xdr:cNvSpPr txBox="1"/>
      </xdr:nvSpPr>
      <xdr:spPr>
        <a:xfrm>
          <a:off x="1752111" y="166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80088</xdr:rowOff>
    </xdr:from>
    <xdr:to>
      <xdr:col>6</xdr:col>
      <xdr:colOff>38100</xdr:colOff>
      <xdr:row>97</xdr:row>
      <xdr:rowOff>10238</xdr:rowOff>
    </xdr:to>
    <xdr:sp macro="" textlink="">
      <xdr:nvSpPr>
        <xdr:cNvPr id="260" name="楕円 259"/>
        <xdr:cNvSpPr/>
      </xdr:nvSpPr>
      <xdr:spPr>
        <a:xfrm>
          <a:off x="1079500" y="165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26765</xdr:rowOff>
    </xdr:from>
    <xdr:ext cx="534377" cy="259045"/>
    <xdr:sp macro="" textlink="">
      <xdr:nvSpPr>
        <xdr:cNvPr id="261" name="テキスト ボックス 260"/>
        <xdr:cNvSpPr txBox="1"/>
      </xdr:nvSpPr>
      <xdr:spPr>
        <a:xfrm>
          <a:off x="863111" y="163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105410</xdr:rowOff>
    </xdr:from>
    <xdr:to>
      <xdr:col>55</xdr:col>
      <xdr:colOff>0</xdr:colOff>
      <xdr:row>37</xdr:row>
      <xdr:rowOff>105410</xdr:rowOff>
    </xdr:to>
    <xdr:cxnSp macro="">
      <xdr:nvCxnSpPr>
        <xdr:cNvPr id="290" name="直線コネクタ 289"/>
        <xdr:cNvCxnSpPr/>
      </xdr:nvCxnSpPr>
      <xdr:spPr>
        <a:xfrm>
          <a:off x="9639300" y="6449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91"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51308</xdr:rowOff>
    </xdr:from>
    <xdr:to>
      <xdr:col>50</xdr:col>
      <xdr:colOff>114300</xdr:colOff>
      <xdr:row>37</xdr:row>
      <xdr:rowOff>105410</xdr:rowOff>
    </xdr:to>
    <xdr:cxnSp macro="">
      <xdr:nvCxnSpPr>
        <xdr:cNvPr id="293" name="直線コネクタ 292"/>
        <xdr:cNvCxnSpPr/>
      </xdr:nvCxnSpPr>
      <xdr:spPr>
        <a:xfrm>
          <a:off x="8750300" y="6394958"/>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5" name="テキスト ボックス 294"/>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149987</xdr:rowOff>
    </xdr:from>
    <xdr:to>
      <xdr:col>45</xdr:col>
      <xdr:colOff>177800</xdr:colOff>
      <xdr:row>37</xdr:row>
      <xdr:rowOff>51308</xdr:rowOff>
    </xdr:to>
    <xdr:cxnSp macro="">
      <xdr:nvCxnSpPr>
        <xdr:cNvPr id="296" name="直線コネクタ 295"/>
        <xdr:cNvCxnSpPr/>
      </xdr:nvCxnSpPr>
      <xdr:spPr>
        <a:xfrm>
          <a:off x="7861300" y="6322187"/>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8" name="テキスト ボックス 297"/>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149987</xdr:rowOff>
    </xdr:from>
    <xdr:to>
      <xdr:col>41</xdr:col>
      <xdr:colOff>50800</xdr:colOff>
      <xdr:row>36</xdr:row>
      <xdr:rowOff>166751</xdr:rowOff>
    </xdr:to>
    <xdr:cxnSp macro="">
      <xdr:nvCxnSpPr>
        <xdr:cNvPr id="299" name="直線コネクタ 298"/>
        <xdr:cNvCxnSpPr/>
      </xdr:nvCxnSpPr>
      <xdr:spPr>
        <a:xfrm flipV="1">
          <a:off x="6972300" y="632218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301" name="テキスト ボックス 300"/>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3" name="テキスト ボックス 302"/>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54610</xdr:rowOff>
    </xdr:from>
    <xdr:to>
      <xdr:col>55</xdr:col>
      <xdr:colOff>50800</xdr:colOff>
      <xdr:row>37</xdr:row>
      <xdr:rowOff>156210</xdr:rowOff>
    </xdr:to>
    <xdr:sp macro="" textlink="">
      <xdr:nvSpPr>
        <xdr:cNvPr id="309" name="楕円 308"/>
        <xdr:cNvSpPr/>
      </xdr:nvSpPr>
      <xdr:spPr>
        <a:xfrm>
          <a:off x="10426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77487</xdr:rowOff>
    </xdr:from>
    <xdr:ext cx="378565" cy="259045"/>
    <xdr:sp macro="" textlink="">
      <xdr:nvSpPr>
        <xdr:cNvPr id="310" name="労働費該当値テキスト"/>
        <xdr:cNvSpPr txBox="1"/>
      </xdr:nvSpPr>
      <xdr:spPr>
        <a:xfrm>
          <a:off x="10528300"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54610</xdr:rowOff>
    </xdr:from>
    <xdr:to>
      <xdr:col>50</xdr:col>
      <xdr:colOff>165100</xdr:colOff>
      <xdr:row>37</xdr:row>
      <xdr:rowOff>156210</xdr:rowOff>
    </xdr:to>
    <xdr:sp macro="" textlink="">
      <xdr:nvSpPr>
        <xdr:cNvPr id="311" name="楕円 310"/>
        <xdr:cNvSpPr/>
      </xdr:nvSpPr>
      <xdr:spPr>
        <a:xfrm>
          <a:off x="9588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1287</xdr:rowOff>
    </xdr:from>
    <xdr:ext cx="378565" cy="259045"/>
    <xdr:sp macro="" textlink="">
      <xdr:nvSpPr>
        <xdr:cNvPr id="312" name="テキスト ボックス 311"/>
        <xdr:cNvSpPr txBox="1"/>
      </xdr:nvSpPr>
      <xdr:spPr>
        <a:xfrm>
          <a:off x="9450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508</xdr:rowOff>
    </xdr:from>
    <xdr:to>
      <xdr:col>46</xdr:col>
      <xdr:colOff>38100</xdr:colOff>
      <xdr:row>37</xdr:row>
      <xdr:rowOff>102108</xdr:rowOff>
    </xdr:to>
    <xdr:sp macro="" textlink="">
      <xdr:nvSpPr>
        <xdr:cNvPr id="313" name="楕円 312"/>
        <xdr:cNvSpPr/>
      </xdr:nvSpPr>
      <xdr:spPr>
        <a:xfrm>
          <a:off x="86995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118635</xdr:rowOff>
    </xdr:from>
    <xdr:ext cx="378565" cy="259045"/>
    <xdr:sp macro="" textlink="">
      <xdr:nvSpPr>
        <xdr:cNvPr id="314" name="テキスト ボックス 313"/>
        <xdr:cNvSpPr txBox="1"/>
      </xdr:nvSpPr>
      <xdr:spPr>
        <a:xfrm>
          <a:off x="8561017" y="611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99187</xdr:rowOff>
    </xdr:from>
    <xdr:to>
      <xdr:col>41</xdr:col>
      <xdr:colOff>101600</xdr:colOff>
      <xdr:row>37</xdr:row>
      <xdr:rowOff>29337</xdr:rowOff>
    </xdr:to>
    <xdr:sp macro="" textlink="">
      <xdr:nvSpPr>
        <xdr:cNvPr id="315" name="楕円 314"/>
        <xdr:cNvSpPr/>
      </xdr:nvSpPr>
      <xdr:spPr>
        <a:xfrm>
          <a:off x="7810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45864</xdr:rowOff>
    </xdr:from>
    <xdr:ext cx="469744" cy="259045"/>
    <xdr:sp macro="" textlink="">
      <xdr:nvSpPr>
        <xdr:cNvPr id="316" name="テキスト ボックス 315"/>
        <xdr:cNvSpPr txBox="1"/>
      </xdr:nvSpPr>
      <xdr:spPr>
        <a:xfrm>
          <a:off x="7626428"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115951</xdr:rowOff>
    </xdr:from>
    <xdr:to>
      <xdr:col>36</xdr:col>
      <xdr:colOff>165100</xdr:colOff>
      <xdr:row>37</xdr:row>
      <xdr:rowOff>46101</xdr:rowOff>
    </xdr:to>
    <xdr:sp macro="" textlink="">
      <xdr:nvSpPr>
        <xdr:cNvPr id="317" name="楕円 316"/>
        <xdr:cNvSpPr/>
      </xdr:nvSpPr>
      <xdr:spPr>
        <a:xfrm>
          <a:off x="6921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37228</xdr:rowOff>
    </xdr:from>
    <xdr:ext cx="469744" cy="259045"/>
    <xdr:sp macro="" textlink="">
      <xdr:nvSpPr>
        <xdr:cNvPr id="318" name="テキスト ボックス 317"/>
        <xdr:cNvSpPr txBox="1"/>
      </xdr:nvSpPr>
      <xdr:spPr>
        <a:xfrm>
          <a:off x="6737428"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57192</xdr:rowOff>
    </xdr:from>
    <xdr:to>
      <xdr:col>55</xdr:col>
      <xdr:colOff>0</xdr:colOff>
      <xdr:row>59</xdr:row>
      <xdr:rowOff>59510</xdr:rowOff>
    </xdr:to>
    <xdr:cxnSp macro="">
      <xdr:nvCxnSpPr>
        <xdr:cNvPr id="349" name="直線コネクタ 348"/>
        <xdr:cNvCxnSpPr/>
      </xdr:nvCxnSpPr>
      <xdr:spPr>
        <a:xfrm flipV="1">
          <a:off x="9639300" y="10172742"/>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50"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59510</xdr:rowOff>
    </xdr:from>
    <xdr:to>
      <xdr:col>50</xdr:col>
      <xdr:colOff>114300</xdr:colOff>
      <xdr:row>59</xdr:row>
      <xdr:rowOff>61258</xdr:rowOff>
    </xdr:to>
    <xdr:cxnSp macro="">
      <xdr:nvCxnSpPr>
        <xdr:cNvPr id="352" name="直線コネクタ 351"/>
        <xdr:cNvCxnSpPr/>
      </xdr:nvCxnSpPr>
      <xdr:spPr>
        <a:xfrm flipV="1">
          <a:off x="8750300" y="10175060"/>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4" name="テキスト ボックス 353"/>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57453</xdr:rowOff>
    </xdr:from>
    <xdr:to>
      <xdr:col>45</xdr:col>
      <xdr:colOff>177800</xdr:colOff>
      <xdr:row>59</xdr:row>
      <xdr:rowOff>61258</xdr:rowOff>
    </xdr:to>
    <xdr:cxnSp macro="">
      <xdr:nvCxnSpPr>
        <xdr:cNvPr id="355" name="直線コネクタ 354"/>
        <xdr:cNvCxnSpPr/>
      </xdr:nvCxnSpPr>
      <xdr:spPr>
        <a:xfrm>
          <a:off x="7861300" y="10173003"/>
          <a:ext cx="8890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7" name="テキスト ボックス 356"/>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54073</xdr:rowOff>
    </xdr:from>
    <xdr:to>
      <xdr:col>41</xdr:col>
      <xdr:colOff>50800</xdr:colOff>
      <xdr:row>59</xdr:row>
      <xdr:rowOff>57453</xdr:rowOff>
    </xdr:to>
    <xdr:cxnSp macro="">
      <xdr:nvCxnSpPr>
        <xdr:cNvPr id="358" name="直線コネクタ 357"/>
        <xdr:cNvCxnSpPr/>
      </xdr:nvCxnSpPr>
      <xdr:spPr>
        <a:xfrm>
          <a:off x="6972300" y="10169623"/>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60" name="テキスト ボックス 359"/>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2" name="テキスト ボックス 361"/>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6392</xdr:rowOff>
    </xdr:from>
    <xdr:to>
      <xdr:col>55</xdr:col>
      <xdr:colOff>50800</xdr:colOff>
      <xdr:row>59</xdr:row>
      <xdr:rowOff>107992</xdr:rowOff>
    </xdr:to>
    <xdr:sp macro="" textlink="">
      <xdr:nvSpPr>
        <xdr:cNvPr id="368" name="楕円 367"/>
        <xdr:cNvSpPr/>
      </xdr:nvSpPr>
      <xdr:spPr>
        <a:xfrm>
          <a:off x="10426700" y="101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92769</xdr:rowOff>
    </xdr:from>
    <xdr:ext cx="469744" cy="259045"/>
    <xdr:sp macro="" textlink="">
      <xdr:nvSpPr>
        <xdr:cNvPr id="369" name="農林水産業費該当値テキスト"/>
        <xdr:cNvSpPr txBox="1"/>
      </xdr:nvSpPr>
      <xdr:spPr>
        <a:xfrm>
          <a:off x="10528300" y="100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8710</xdr:rowOff>
    </xdr:from>
    <xdr:to>
      <xdr:col>50</xdr:col>
      <xdr:colOff>165100</xdr:colOff>
      <xdr:row>59</xdr:row>
      <xdr:rowOff>110310</xdr:rowOff>
    </xdr:to>
    <xdr:sp macro="" textlink="">
      <xdr:nvSpPr>
        <xdr:cNvPr id="370" name="楕円 369"/>
        <xdr:cNvSpPr/>
      </xdr:nvSpPr>
      <xdr:spPr>
        <a:xfrm>
          <a:off x="9588500" y="101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101437</xdr:rowOff>
    </xdr:from>
    <xdr:ext cx="469744" cy="259045"/>
    <xdr:sp macro="" textlink="">
      <xdr:nvSpPr>
        <xdr:cNvPr id="371" name="テキスト ボックス 370"/>
        <xdr:cNvSpPr txBox="1"/>
      </xdr:nvSpPr>
      <xdr:spPr>
        <a:xfrm>
          <a:off x="9404428" y="1021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10458</xdr:rowOff>
    </xdr:from>
    <xdr:to>
      <xdr:col>46</xdr:col>
      <xdr:colOff>38100</xdr:colOff>
      <xdr:row>59</xdr:row>
      <xdr:rowOff>112058</xdr:rowOff>
    </xdr:to>
    <xdr:sp macro="" textlink="">
      <xdr:nvSpPr>
        <xdr:cNvPr id="372" name="楕円 371"/>
        <xdr:cNvSpPr/>
      </xdr:nvSpPr>
      <xdr:spPr>
        <a:xfrm>
          <a:off x="8699500" y="101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103185</xdr:rowOff>
    </xdr:from>
    <xdr:ext cx="469744" cy="259045"/>
    <xdr:sp macro="" textlink="">
      <xdr:nvSpPr>
        <xdr:cNvPr id="373" name="テキスト ボックス 372"/>
        <xdr:cNvSpPr txBox="1"/>
      </xdr:nvSpPr>
      <xdr:spPr>
        <a:xfrm>
          <a:off x="8515428" y="102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6653</xdr:rowOff>
    </xdr:from>
    <xdr:to>
      <xdr:col>41</xdr:col>
      <xdr:colOff>101600</xdr:colOff>
      <xdr:row>59</xdr:row>
      <xdr:rowOff>108253</xdr:rowOff>
    </xdr:to>
    <xdr:sp macro="" textlink="">
      <xdr:nvSpPr>
        <xdr:cNvPr id="374" name="楕円 373"/>
        <xdr:cNvSpPr/>
      </xdr:nvSpPr>
      <xdr:spPr>
        <a:xfrm>
          <a:off x="7810500" y="1012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99380</xdr:rowOff>
    </xdr:from>
    <xdr:ext cx="469744" cy="259045"/>
    <xdr:sp macro="" textlink="">
      <xdr:nvSpPr>
        <xdr:cNvPr id="375" name="テキスト ボックス 374"/>
        <xdr:cNvSpPr txBox="1"/>
      </xdr:nvSpPr>
      <xdr:spPr>
        <a:xfrm>
          <a:off x="7626428" y="1021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3273</xdr:rowOff>
    </xdr:from>
    <xdr:to>
      <xdr:col>36</xdr:col>
      <xdr:colOff>165100</xdr:colOff>
      <xdr:row>59</xdr:row>
      <xdr:rowOff>104873</xdr:rowOff>
    </xdr:to>
    <xdr:sp macro="" textlink="">
      <xdr:nvSpPr>
        <xdr:cNvPr id="376" name="楕円 375"/>
        <xdr:cNvSpPr/>
      </xdr:nvSpPr>
      <xdr:spPr>
        <a:xfrm>
          <a:off x="6921500" y="101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96000</xdr:rowOff>
    </xdr:from>
    <xdr:ext cx="469744" cy="259045"/>
    <xdr:sp macro="" textlink="">
      <xdr:nvSpPr>
        <xdr:cNvPr id="377" name="テキスト ボックス 376"/>
        <xdr:cNvSpPr txBox="1"/>
      </xdr:nvSpPr>
      <xdr:spPr>
        <a:xfrm>
          <a:off x="6737428" y="1021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149225</xdr:rowOff>
    </xdr:from>
    <xdr:to>
      <xdr:col>55</xdr:col>
      <xdr:colOff>0</xdr:colOff>
      <xdr:row>78</xdr:row>
      <xdr:rowOff>150482</xdr:rowOff>
    </xdr:to>
    <xdr:cxnSp macro="">
      <xdr:nvCxnSpPr>
        <xdr:cNvPr id="406" name="直線コネクタ 405"/>
        <xdr:cNvCxnSpPr/>
      </xdr:nvCxnSpPr>
      <xdr:spPr>
        <a:xfrm flipV="1">
          <a:off x="9639300" y="13522325"/>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7"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98171</xdr:rowOff>
    </xdr:from>
    <xdr:to>
      <xdr:col>50</xdr:col>
      <xdr:colOff>114300</xdr:colOff>
      <xdr:row>78</xdr:row>
      <xdr:rowOff>150482</xdr:rowOff>
    </xdr:to>
    <xdr:cxnSp macro="">
      <xdr:nvCxnSpPr>
        <xdr:cNvPr id="409" name="直線コネクタ 408"/>
        <xdr:cNvCxnSpPr/>
      </xdr:nvCxnSpPr>
      <xdr:spPr>
        <a:xfrm>
          <a:off x="8750300" y="13471271"/>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11" name="テキスト ボックス 410"/>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98171</xdr:rowOff>
    </xdr:from>
    <xdr:to>
      <xdr:col>45</xdr:col>
      <xdr:colOff>177800</xdr:colOff>
      <xdr:row>78</xdr:row>
      <xdr:rowOff>140691</xdr:rowOff>
    </xdr:to>
    <xdr:cxnSp macro="">
      <xdr:nvCxnSpPr>
        <xdr:cNvPr id="412" name="直線コネクタ 411"/>
        <xdr:cNvCxnSpPr/>
      </xdr:nvCxnSpPr>
      <xdr:spPr>
        <a:xfrm flipV="1">
          <a:off x="7861300" y="13471271"/>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4" name="テキスト ボックス 413"/>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139091</xdr:rowOff>
    </xdr:from>
    <xdr:to>
      <xdr:col>41</xdr:col>
      <xdr:colOff>50800</xdr:colOff>
      <xdr:row>78</xdr:row>
      <xdr:rowOff>140691</xdr:rowOff>
    </xdr:to>
    <xdr:cxnSp macro="">
      <xdr:nvCxnSpPr>
        <xdr:cNvPr id="415" name="直線コネクタ 414"/>
        <xdr:cNvCxnSpPr/>
      </xdr:nvCxnSpPr>
      <xdr:spPr>
        <a:xfrm>
          <a:off x="6972300" y="1351219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7" name="テキスト ボックス 416"/>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9" name="テキスト ボックス 418"/>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98425</xdr:rowOff>
    </xdr:from>
    <xdr:to>
      <xdr:col>55</xdr:col>
      <xdr:colOff>50800</xdr:colOff>
      <xdr:row>79</xdr:row>
      <xdr:rowOff>28575</xdr:rowOff>
    </xdr:to>
    <xdr:sp macro="" textlink="">
      <xdr:nvSpPr>
        <xdr:cNvPr id="425" name="楕円 424"/>
        <xdr:cNvSpPr/>
      </xdr:nvSpPr>
      <xdr:spPr>
        <a:xfrm>
          <a:off x="10426700" y="134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13352</xdr:rowOff>
    </xdr:from>
    <xdr:ext cx="469744" cy="259045"/>
    <xdr:sp macro="" textlink="">
      <xdr:nvSpPr>
        <xdr:cNvPr id="426" name="商工費該当値テキスト"/>
        <xdr:cNvSpPr txBox="1"/>
      </xdr:nvSpPr>
      <xdr:spPr>
        <a:xfrm>
          <a:off x="10528300" y="1338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99682</xdr:rowOff>
    </xdr:from>
    <xdr:to>
      <xdr:col>50</xdr:col>
      <xdr:colOff>165100</xdr:colOff>
      <xdr:row>79</xdr:row>
      <xdr:rowOff>29832</xdr:rowOff>
    </xdr:to>
    <xdr:sp macro="" textlink="">
      <xdr:nvSpPr>
        <xdr:cNvPr id="427" name="楕円 426"/>
        <xdr:cNvSpPr/>
      </xdr:nvSpPr>
      <xdr:spPr>
        <a:xfrm>
          <a:off x="9588500" y="134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20959</xdr:rowOff>
    </xdr:from>
    <xdr:ext cx="469744" cy="259045"/>
    <xdr:sp macro="" textlink="">
      <xdr:nvSpPr>
        <xdr:cNvPr id="428" name="テキスト ボックス 427"/>
        <xdr:cNvSpPr txBox="1"/>
      </xdr:nvSpPr>
      <xdr:spPr>
        <a:xfrm>
          <a:off x="9404428" y="135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47371</xdr:rowOff>
    </xdr:from>
    <xdr:to>
      <xdr:col>46</xdr:col>
      <xdr:colOff>38100</xdr:colOff>
      <xdr:row>78</xdr:row>
      <xdr:rowOff>148971</xdr:rowOff>
    </xdr:to>
    <xdr:sp macro="" textlink="">
      <xdr:nvSpPr>
        <xdr:cNvPr id="429" name="楕円 428"/>
        <xdr:cNvSpPr/>
      </xdr:nvSpPr>
      <xdr:spPr>
        <a:xfrm>
          <a:off x="8699500" y="134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140098</xdr:rowOff>
    </xdr:from>
    <xdr:ext cx="469744" cy="259045"/>
    <xdr:sp macro="" textlink="">
      <xdr:nvSpPr>
        <xdr:cNvPr id="430" name="テキスト ボックス 429"/>
        <xdr:cNvSpPr txBox="1"/>
      </xdr:nvSpPr>
      <xdr:spPr>
        <a:xfrm>
          <a:off x="8515428" y="1351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89891</xdr:rowOff>
    </xdr:from>
    <xdr:to>
      <xdr:col>41</xdr:col>
      <xdr:colOff>101600</xdr:colOff>
      <xdr:row>79</xdr:row>
      <xdr:rowOff>20041</xdr:rowOff>
    </xdr:to>
    <xdr:sp macro="" textlink="">
      <xdr:nvSpPr>
        <xdr:cNvPr id="431" name="楕円 430"/>
        <xdr:cNvSpPr/>
      </xdr:nvSpPr>
      <xdr:spPr>
        <a:xfrm>
          <a:off x="7810500" y="134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11168</xdr:rowOff>
    </xdr:from>
    <xdr:ext cx="469744" cy="259045"/>
    <xdr:sp macro="" textlink="">
      <xdr:nvSpPr>
        <xdr:cNvPr id="432" name="テキスト ボックス 431"/>
        <xdr:cNvSpPr txBox="1"/>
      </xdr:nvSpPr>
      <xdr:spPr>
        <a:xfrm>
          <a:off x="7626428" y="135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88291</xdr:rowOff>
    </xdr:from>
    <xdr:to>
      <xdr:col>36</xdr:col>
      <xdr:colOff>165100</xdr:colOff>
      <xdr:row>79</xdr:row>
      <xdr:rowOff>18441</xdr:rowOff>
    </xdr:to>
    <xdr:sp macro="" textlink="">
      <xdr:nvSpPr>
        <xdr:cNvPr id="433" name="楕円 432"/>
        <xdr:cNvSpPr/>
      </xdr:nvSpPr>
      <xdr:spPr>
        <a:xfrm>
          <a:off x="6921500" y="134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9568</xdr:rowOff>
    </xdr:from>
    <xdr:ext cx="469744" cy="259045"/>
    <xdr:sp macro="" textlink="">
      <xdr:nvSpPr>
        <xdr:cNvPr id="434" name="テキスト ボックス 433"/>
        <xdr:cNvSpPr txBox="1"/>
      </xdr:nvSpPr>
      <xdr:spPr>
        <a:xfrm>
          <a:off x="6737428" y="1355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112458</xdr:rowOff>
    </xdr:from>
    <xdr:to>
      <xdr:col>55</xdr:col>
      <xdr:colOff>0</xdr:colOff>
      <xdr:row>96</xdr:row>
      <xdr:rowOff>164376</xdr:rowOff>
    </xdr:to>
    <xdr:cxnSp macro="">
      <xdr:nvCxnSpPr>
        <xdr:cNvPr id="463" name="直線コネクタ 462"/>
        <xdr:cNvCxnSpPr/>
      </xdr:nvCxnSpPr>
      <xdr:spPr>
        <a:xfrm flipV="1">
          <a:off x="9639300" y="16571658"/>
          <a:ext cx="838200" cy="5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4"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164376</xdr:rowOff>
    </xdr:from>
    <xdr:to>
      <xdr:col>50</xdr:col>
      <xdr:colOff>114300</xdr:colOff>
      <xdr:row>96</xdr:row>
      <xdr:rowOff>170256</xdr:rowOff>
    </xdr:to>
    <xdr:cxnSp macro="">
      <xdr:nvCxnSpPr>
        <xdr:cNvPr id="466" name="直線コネクタ 465"/>
        <xdr:cNvCxnSpPr/>
      </xdr:nvCxnSpPr>
      <xdr:spPr>
        <a:xfrm flipV="1">
          <a:off x="8750300" y="16623576"/>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8" name="テキスト ボックス 467"/>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170256</xdr:rowOff>
    </xdr:from>
    <xdr:to>
      <xdr:col>45</xdr:col>
      <xdr:colOff>177800</xdr:colOff>
      <xdr:row>97</xdr:row>
      <xdr:rowOff>24385</xdr:rowOff>
    </xdr:to>
    <xdr:cxnSp macro="">
      <xdr:nvCxnSpPr>
        <xdr:cNvPr id="469" name="直線コネクタ 468"/>
        <xdr:cNvCxnSpPr/>
      </xdr:nvCxnSpPr>
      <xdr:spPr>
        <a:xfrm flipV="1">
          <a:off x="7861300" y="16629456"/>
          <a:ext cx="889000" cy="2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0" name="フローチャート: 判断 469"/>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71" name="テキスト ボックス 470"/>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75171</xdr:rowOff>
    </xdr:from>
    <xdr:to>
      <xdr:col>41</xdr:col>
      <xdr:colOff>50800</xdr:colOff>
      <xdr:row>97</xdr:row>
      <xdr:rowOff>24385</xdr:rowOff>
    </xdr:to>
    <xdr:cxnSp macro="">
      <xdr:nvCxnSpPr>
        <xdr:cNvPr id="472" name="直線コネクタ 471"/>
        <xdr:cNvCxnSpPr/>
      </xdr:nvCxnSpPr>
      <xdr:spPr>
        <a:xfrm>
          <a:off x="6972300" y="16534371"/>
          <a:ext cx="889000" cy="1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4" name="テキスト ボックス 473"/>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6" name="テキスト ボックス 475"/>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61658</xdr:rowOff>
    </xdr:from>
    <xdr:to>
      <xdr:col>55</xdr:col>
      <xdr:colOff>50800</xdr:colOff>
      <xdr:row>96</xdr:row>
      <xdr:rowOff>163258</xdr:rowOff>
    </xdr:to>
    <xdr:sp macro="" textlink="">
      <xdr:nvSpPr>
        <xdr:cNvPr id="482" name="楕円 481"/>
        <xdr:cNvSpPr/>
      </xdr:nvSpPr>
      <xdr:spPr>
        <a:xfrm>
          <a:off x="10426700" y="165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40085</xdr:rowOff>
    </xdr:from>
    <xdr:ext cx="534377" cy="259045"/>
    <xdr:sp macro="" textlink="">
      <xdr:nvSpPr>
        <xdr:cNvPr id="483" name="土木費該当値テキスト"/>
        <xdr:cNvSpPr txBox="1"/>
      </xdr:nvSpPr>
      <xdr:spPr>
        <a:xfrm>
          <a:off x="10528300" y="164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113576</xdr:rowOff>
    </xdr:from>
    <xdr:to>
      <xdr:col>50</xdr:col>
      <xdr:colOff>165100</xdr:colOff>
      <xdr:row>97</xdr:row>
      <xdr:rowOff>43726</xdr:rowOff>
    </xdr:to>
    <xdr:sp macro="" textlink="">
      <xdr:nvSpPr>
        <xdr:cNvPr id="484" name="楕円 483"/>
        <xdr:cNvSpPr/>
      </xdr:nvSpPr>
      <xdr:spPr>
        <a:xfrm>
          <a:off x="9588500" y="165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34853</xdr:rowOff>
    </xdr:from>
    <xdr:ext cx="534377" cy="259045"/>
    <xdr:sp macro="" textlink="">
      <xdr:nvSpPr>
        <xdr:cNvPr id="485" name="テキスト ボックス 484"/>
        <xdr:cNvSpPr txBox="1"/>
      </xdr:nvSpPr>
      <xdr:spPr>
        <a:xfrm>
          <a:off x="9372111" y="166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119456</xdr:rowOff>
    </xdr:from>
    <xdr:to>
      <xdr:col>46</xdr:col>
      <xdr:colOff>38100</xdr:colOff>
      <xdr:row>97</xdr:row>
      <xdr:rowOff>49606</xdr:rowOff>
    </xdr:to>
    <xdr:sp macro="" textlink="">
      <xdr:nvSpPr>
        <xdr:cNvPr id="486" name="楕円 485"/>
        <xdr:cNvSpPr/>
      </xdr:nvSpPr>
      <xdr:spPr>
        <a:xfrm>
          <a:off x="8699500" y="165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40733</xdr:rowOff>
    </xdr:from>
    <xdr:ext cx="534377" cy="259045"/>
    <xdr:sp macro="" textlink="">
      <xdr:nvSpPr>
        <xdr:cNvPr id="487" name="テキスト ボックス 486"/>
        <xdr:cNvSpPr txBox="1"/>
      </xdr:nvSpPr>
      <xdr:spPr>
        <a:xfrm>
          <a:off x="8483111" y="166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145035</xdr:rowOff>
    </xdr:from>
    <xdr:to>
      <xdr:col>41</xdr:col>
      <xdr:colOff>101600</xdr:colOff>
      <xdr:row>97</xdr:row>
      <xdr:rowOff>75185</xdr:rowOff>
    </xdr:to>
    <xdr:sp macro="" textlink="">
      <xdr:nvSpPr>
        <xdr:cNvPr id="488" name="楕円 487"/>
        <xdr:cNvSpPr/>
      </xdr:nvSpPr>
      <xdr:spPr>
        <a:xfrm>
          <a:off x="7810500" y="166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66312</xdr:rowOff>
    </xdr:from>
    <xdr:ext cx="534377" cy="259045"/>
    <xdr:sp macro="" textlink="">
      <xdr:nvSpPr>
        <xdr:cNvPr id="489" name="テキスト ボックス 488"/>
        <xdr:cNvSpPr txBox="1"/>
      </xdr:nvSpPr>
      <xdr:spPr>
        <a:xfrm>
          <a:off x="7594111" y="166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24371</xdr:rowOff>
    </xdr:from>
    <xdr:to>
      <xdr:col>36</xdr:col>
      <xdr:colOff>165100</xdr:colOff>
      <xdr:row>96</xdr:row>
      <xdr:rowOff>125971</xdr:rowOff>
    </xdr:to>
    <xdr:sp macro="" textlink="">
      <xdr:nvSpPr>
        <xdr:cNvPr id="490" name="楕円 489"/>
        <xdr:cNvSpPr/>
      </xdr:nvSpPr>
      <xdr:spPr>
        <a:xfrm>
          <a:off x="6921500" y="164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117098</xdr:rowOff>
    </xdr:from>
    <xdr:ext cx="534377" cy="259045"/>
    <xdr:sp macro="" textlink="">
      <xdr:nvSpPr>
        <xdr:cNvPr id="491" name="テキスト ボックス 490"/>
        <xdr:cNvSpPr txBox="1"/>
      </xdr:nvSpPr>
      <xdr:spPr>
        <a:xfrm>
          <a:off x="6705111" y="1657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64523</xdr:rowOff>
    </xdr:from>
    <xdr:to>
      <xdr:col>85</xdr:col>
      <xdr:colOff>127000</xdr:colOff>
      <xdr:row>38</xdr:row>
      <xdr:rowOff>91237</xdr:rowOff>
    </xdr:to>
    <xdr:cxnSp macro="">
      <xdr:nvCxnSpPr>
        <xdr:cNvPr id="523" name="直線コネクタ 522"/>
        <xdr:cNvCxnSpPr/>
      </xdr:nvCxnSpPr>
      <xdr:spPr>
        <a:xfrm>
          <a:off x="15481300" y="6579623"/>
          <a:ext cx="8382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4"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64523</xdr:rowOff>
    </xdr:from>
    <xdr:to>
      <xdr:col>81</xdr:col>
      <xdr:colOff>50800</xdr:colOff>
      <xdr:row>38</xdr:row>
      <xdr:rowOff>107173</xdr:rowOff>
    </xdr:to>
    <xdr:cxnSp macro="">
      <xdr:nvCxnSpPr>
        <xdr:cNvPr id="526" name="直線コネクタ 525"/>
        <xdr:cNvCxnSpPr/>
      </xdr:nvCxnSpPr>
      <xdr:spPr>
        <a:xfrm flipV="1">
          <a:off x="14592300" y="6579623"/>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8" name="テキスト ボックス 527"/>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107173</xdr:rowOff>
    </xdr:from>
    <xdr:to>
      <xdr:col>76</xdr:col>
      <xdr:colOff>114300</xdr:colOff>
      <xdr:row>38</xdr:row>
      <xdr:rowOff>118146</xdr:rowOff>
    </xdr:to>
    <xdr:cxnSp macro="">
      <xdr:nvCxnSpPr>
        <xdr:cNvPr id="529" name="直線コネクタ 528"/>
        <xdr:cNvCxnSpPr/>
      </xdr:nvCxnSpPr>
      <xdr:spPr>
        <a:xfrm flipV="1">
          <a:off x="13703300" y="662227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0" name="フローチャート: 判断 529"/>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31" name="テキスト ボックス 530"/>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113313</xdr:rowOff>
    </xdr:from>
    <xdr:to>
      <xdr:col>71</xdr:col>
      <xdr:colOff>177800</xdr:colOff>
      <xdr:row>38</xdr:row>
      <xdr:rowOff>118146</xdr:rowOff>
    </xdr:to>
    <xdr:cxnSp macro="">
      <xdr:nvCxnSpPr>
        <xdr:cNvPr id="532" name="直線コネクタ 531"/>
        <xdr:cNvCxnSpPr/>
      </xdr:nvCxnSpPr>
      <xdr:spPr>
        <a:xfrm>
          <a:off x="12814300" y="6628413"/>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4" name="テキスト ボックス 533"/>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6" name="テキスト ボックス 535"/>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40437</xdr:rowOff>
    </xdr:from>
    <xdr:to>
      <xdr:col>85</xdr:col>
      <xdr:colOff>177800</xdr:colOff>
      <xdr:row>38</xdr:row>
      <xdr:rowOff>142037</xdr:rowOff>
    </xdr:to>
    <xdr:sp macro="" textlink="">
      <xdr:nvSpPr>
        <xdr:cNvPr id="542" name="楕円 541"/>
        <xdr:cNvSpPr/>
      </xdr:nvSpPr>
      <xdr:spPr>
        <a:xfrm>
          <a:off x="162687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18864</xdr:rowOff>
    </xdr:from>
    <xdr:ext cx="534377" cy="259045"/>
    <xdr:sp macro="" textlink="">
      <xdr:nvSpPr>
        <xdr:cNvPr id="543" name="消防費該当値テキスト"/>
        <xdr:cNvSpPr txBox="1"/>
      </xdr:nvSpPr>
      <xdr:spPr>
        <a:xfrm>
          <a:off x="16370300" y="65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13723</xdr:rowOff>
    </xdr:from>
    <xdr:to>
      <xdr:col>81</xdr:col>
      <xdr:colOff>101600</xdr:colOff>
      <xdr:row>38</xdr:row>
      <xdr:rowOff>115323</xdr:rowOff>
    </xdr:to>
    <xdr:sp macro="" textlink="">
      <xdr:nvSpPr>
        <xdr:cNvPr id="544" name="楕円 543"/>
        <xdr:cNvSpPr/>
      </xdr:nvSpPr>
      <xdr:spPr>
        <a:xfrm>
          <a:off x="15430500" y="65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106450</xdr:rowOff>
    </xdr:from>
    <xdr:ext cx="534377" cy="259045"/>
    <xdr:sp macro="" textlink="">
      <xdr:nvSpPr>
        <xdr:cNvPr id="545" name="テキスト ボックス 544"/>
        <xdr:cNvSpPr txBox="1"/>
      </xdr:nvSpPr>
      <xdr:spPr>
        <a:xfrm>
          <a:off x="15214111" y="66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56373</xdr:rowOff>
    </xdr:from>
    <xdr:to>
      <xdr:col>76</xdr:col>
      <xdr:colOff>165100</xdr:colOff>
      <xdr:row>38</xdr:row>
      <xdr:rowOff>157973</xdr:rowOff>
    </xdr:to>
    <xdr:sp macro="" textlink="">
      <xdr:nvSpPr>
        <xdr:cNvPr id="546" name="楕円 545"/>
        <xdr:cNvSpPr/>
      </xdr:nvSpPr>
      <xdr:spPr>
        <a:xfrm>
          <a:off x="14541500" y="657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149100</xdr:rowOff>
    </xdr:from>
    <xdr:ext cx="534377" cy="259045"/>
    <xdr:sp macro="" textlink="">
      <xdr:nvSpPr>
        <xdr:cNvPr id="547" name="テキスト ボックス 546"/>
        <xdr:cNvSpPr txBox="1"/>
      </xdr:nvSpPr>
      <xdr:spPr>
        <a:xfrm>
          <a:off x="14325111" y="666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67346</xdr:rowOff>
    </xdr:from>
    <xdr:to>
      <xdr:col>72</xdr:col>
      <xdr:colOff>38100</xdr:colOff>
      <xdr:row>38</xdr:row>
      <xdr:rowOff>168946</xdr:rowOff>
    </xdr:to>
    <xdr:sp macro="" textlink="">
      <xdr:nvSpPr>
        <xdr:cNvPr id="548" name="楕円 547"/>
        <xdr:cNvSpPr/>
      </xdr:nvSpPr>
      <xdr:spPr>
        <a:xfrm>
          <a:off x="13652500" y="6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160073</xdr:rowOff>
    </xdr:from>
    <xdr:ext cx="534377" cy="259045"/>
    <xdr:sp macro="" textlink="">
      <xdr:nvSpPr>
        <xdr:cNvPr id="549" name="テキスト ボックス 548"/>
        <xdr:cNvSpPr txBox="1"/>
      </xdr:nvSpPr>
      <xdr:spPr>
        <a:xfrm>
          <a:off x="13436111" y="667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62513</xdr:rowOff>
    </xdr:from>
    <xdr:to>
      <xdr:col>67</xdr:col>
      <xdr:colOff>101600</xdr:colOff>
      <xdr:row>38</xdr:row>
      <xdr:rowOff>164113</xdr:rowOff>
    </xdr:to>
    <xdr:sp macro="" textlink="">
      <xdr:nvSpPr>
        <xdr:cNvPr id="550" name="楕円 549"/>
        <xdr:cNvSpPr/>
      </xdr:nvSpPr>
      <xdr:spPr>
        <a:xfrm>
          <a:off x="12763500" y="65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155240</xdr:rowOff>
    </xdr:from>
    <xdr:ext cx="534377" cy="259045"/>
    <xdr:sp macro="" textlink="">
      <xdr:nvSpPr>
        <xdr:cNvPr id="551" name="テキスト ボックス 550"/>
        <xdr:cNvSpPr txBox="1"/>
      </xdr:nvSpPr>
      <xdr:spPr>
        <a:xfrm>
          <a:off x="12547111" y="66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36536</xdr:rowOff>
    </xdr:from>
    <xdr:to>
      <xdr:col>85</xdr:col>
      <xdr:colOff>127000</xdr:colOff>
      <xdr:row>59</xdr:row>
      <xdr:rowOff>39165</xdr:rowOff>
    </xdr:to>
    <xdr:cxnSp macro="">
      <xdr:nvCxnSpPr>
        <xdr:cNvPr id="583" name="直線コネクタ 582"/>
        <xdr:cNvCxnSpPr/>
      </xdr:nvCxnSpPr>
      <xdr:spPr>
        <a:xfrm flipV="1">
          <a:off x="15481300" y="10152086"/>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4"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23278</xdr:rowOff>
    </xdr:from>
    <xdr:to>
      <xdr:col>81</xdr:col>
      <xdr:colOff>50800</xdr:colOff>
      <xdr:row>59</xdr:row>
      <xdr:rowOff>39165</xdr:rowOff>
    </xdr:to>
    <xdr:cxnSp macro="">
      <xdr:nvCxnSpPr>
        <xdr:cNvPr id="586" name="直線コネクタ 585"/>
        <xdr:cNvCxnSpPr/>
      </xdr:nvCxnSpPr>
      <xdr:spPr>
        <a:xfrm>
          <a:off x="14592300" y="10138828"/>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8" name="テキスト ボックス 587"/>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136647</xdr:rowOff>
    </xdr:from>
    <xdr:to>
      <xdr:col>76</xdr:col>
      <xdr:colOff>114300</xdr:colOff>
      <xdr:row>59</xdr:row>
      <xdr:rowOff>23278</xdr:rowOff>
    </xdr:to>
    <xdr:cxnSp macro="">
      <xdr:nvCxnSpPr>
        <xdr:cNvPr id="589" name="直線コネクタ 588"/>
        <xdr:cNvCxnSpPr/>
      </xdr:nvCxnSpPr>
      <xdr:spPr>
        <a:xfrm>
          <a:off x="13703300" y="10080747"/>
          <a:ext cx="889000" cy="5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0" name="フローチャート: 判断 589"/>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91" name="テキスト ボックス 590"/>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136647</xdr:rowOff>
    </xdr:from>
    <xdr:to>
      <xdr:col>71</xdr:col>
      <xdr:colOff>177800</xdr:colOff>
      <xdr:row>58</xdr:row>
      <xdr:rowOff>151293</xdr:rowOff>
    </xdr:to>
    <xdr:cxnSp macro="">
      <xdr:nvCxnSpPr>
        <xdr:cNvPr id="592" name="直線コネクタ 591"/>
        <xdr:cNvCxnSpPr/>
      </xdr:nvCxnSpPr>
      <xdr:spPr>
        <a:xfrm flipV="1">
          <a:off x="12814300" y="10080747"/>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4" name="テキスト ボックス 593"/>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6" name="テキスト ボックス 595"/>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157186</xdr:rowOff>
    </xdr:from>
    <xdr:to>
      <xdr:col>85</xdr:col>
      <xdr:colOff>177800</xdr:colOff>
      <xdr:row>59</xdr:row>
      <xdr:rowOff>87336</xdr:rowOff>
    </xdr:to>
    <xdr:sp macro="" textlink="">
      <xdr:nvSpPr>
        <xdr:cNvPr id="602" name="楕円 601"/>
        <xdr:cNvSpPr/>
      </xdr:nvSpPr>
      <xdr:spPr>
        <a:xfrm>
          <a:off x="16268700" y="101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72113</xdr:rowOff>
    </xdr:from>
    <xdr:ext cx="534377" cy="259045"/>
    <xdr:sp macro="" textlink="">
      <xdr:nvSpPr>
        <xdr:cNvPr id="603" name="教育費該当値テキスト"/>
        <xdr:cNvSpPr txBox="1"/>
      </xdr:nvSpPr>
      <xdr:spPr>
        <a:xfrm>
          <a:off x="16370300" y="1001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159815</xdr:rowOff>
    </xdr:from>
    <xdr:to>
      <xdr:col>81</xdr:col>
      <xdr:colOff>101600</xdr:colOff>
      <xdr:row>59</xdr:row>
      <xdr:rowOff>89965</xdr:rowOff>
    </xdr:to>
    <xdr:sp macro="" textlink="">
      <xdr:nvSpPr>
        <xdr:cNvPr id="604" name="楕円 603"/>
        <xdr:cNvSpPr/>
      </xdr:nvSpPr>
      <xdr:spPr>
        <a:xfrm>
          <a:off x="15430500" y="101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81092</xdr:rowOff>
    </xdr:from>
    <xdr:ext cx="534377" cy="259045"/>
    <xdr:sp macro="" textlink="">
      <xdr:nvSpPr>
        <xdr:cNvPr id="605" name="テキスト ボックス 604"/>
        <xdr:cNvSpPr txBox="1"/>
      </xdr:nvSpPr>
      <xdr:spPr>
        <a:xfrm>
          <a:off x="15214111" y="101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143928</xdr:rowOff>
    </xdr:from>
    <xdr:to>
      <xdr:col>76</xdr:col>
      <xdr:colOff>165100</xdr:colOff>
      <xdr:row>59</xdr:row>
      <xdr:rowOff>74078</xdr:rowOff>
    </xdr:to>
    <xdr:sp macro="" textlink="">
      <xdr:nvSpPr>
        <xdr:cNvPr id="606" name="楕円 605"/>
        <xdr:cNvSpPr/>
      </xdr:nvSpPr>
      <xdr:spPr>
        <a:xfrm>
          <a:off x="14541500" y="100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65205</xdr:rowOff>
    </xdr:from>
    <xdr:ext cx="534377" cy="259045"/>
    <xdr:sp macro="" textlink="">
      <xdr:nvSpPr>
        <xdr:cNvPr id="607" name="テキスト ボックス 606"/>
        <xdr:cNvSpPr txBox="1"/>
      </xdr:nvSpPr>
      <xdr:spPr>
        <a:xfrm>
          <a:off x="14325111" y="101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85847</xdr:rowOff>
    </xdr:from>
    <xdr:to>
      <xdr:col>72</xdr:col>
      <xdr:colOff>38100</xdr:colOff>
      <xdr:row>59</xdr:row>
      <xdr:rowOff>15997</xdr:rowOff>
    </xdr:to>
    <xdr:sp macro="" textlink="">
      <xdr:nvSpPr>
        <xdr:cNvPr id="608" name="楕円 607"/>
        <xdr:cNvSpPr/>
      </xdr:nvSpPr>
      <xdr:spPr>
        <a:xfrm>
          <a:off x="13652500" y="100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7124</xdr:rowOff>
    </xdr:from>
    <xdr:ext cx="534377" cy="259045"/>
    <xdr:sp macro="" textlink="">
      <xdr:nvSpPr>
        <xdr:cNvPr id="609" name="テキスト ボックス 608"/>
        <xdr:cNvSpPr txBox="1"/>
      </xdr:nvSpPr>
      <xdr:spPr>
        <a:xfrm>
          <a:off x="13436111" y="1012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100493</xdr:rowOff>
    </xdr:from>
    <xdr:to>
      <xdr:col>67</xdr:col>
      <xdr:colOff>101600</xdr:colOff>
      <xdr:row>59</xdr:row>
      <xdr:rowOff>30643</xdr:rowOff>
    </xdr:to>
    <xdr:sp macro="" textlink="">
      <xdr:nvSpPr>
        <xdr:cNvPr id="610" name="楕円 609"/>
        <xdr:cNvSpPr/>
      </xdr:nvSpPr>
      <xdr:spPr>
        <a:xfrm>
          <a:off x="12763500" y="100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21770</xdr:rowOff>
    </xdr:from>
    <xdr:ext cx="534377" cy="259045"/>
    <xdr:sp macro="" textlink="">
      <xdr:nvSpPr>
        <xdr:cNvPr id="611" name="テキスト ボックス 610"/>
        <xdr:cNvSpPr txBox="1"/>
      </xdr:nvSpPr>
      <xdr:spPr>
        <a:xfrm>
          <a:off x="12547111" y="101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4" name="直線コネクタ 64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6" name="テキスト ボックス 645"/>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9" name="テキスト ボックス 648"/>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8"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60702</xdr:rowOff>
    </xdr:from>
    <xdr:to>
      <xdr:col>85</xdr:col>
      <xdr:colOff>127000</xdr:colOff>
      <xdr:row>97</xdr:row>
      <xdr:rowOff>79218</xdr:rowOff>
    </xdr:to>
    <xdr:cxnSp macro="">
      <xdr:nvCxnSpPr>
        <xdr:cNvPr id="697" name="直線コネクタ 696"/>
        <xdr:cNvCxnSpPr/>
      </xdr:nvCxnSpPr>
      <xdr:spPr>
        <a:xfrm flipV="1">
          <a:off x="15481300" y="16691352"/>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8"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79218</xdr:rowOff>
    </xdr:from>
    <xdr:to>
      <xdr:col>81</xdr:col>
      <xdr:colOff>50800</xdr:colOff>
      <xdr:row>97</xdr:row>
      <xdr:rowOff>94388</xdr:rowOff>
    </xdr:to>
    <xdr:cxnSp macro="">
      <xdr:nvCxnSpPr>
        <xdr:cNvPr id="700" name="直線コネクタ 699"/>
        <xdr:cNvCxnSpPr/>
      </xdr:nvCxnSpPr>
      <xdr:spPr>
        <a:xfrm flipV="1">
          <a:off x="14592300" y="16709868"/>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2" name="テキスト ボックス 701"/>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89539</xdr:rowOff>
    </xdr:from>
    <xdr:to>
      <xdr:col>76</xdr:col>
      <xdr:colOff>114300</xdr:colOff>
      <xdr:row>97</xdr:row>
      <xdr:rowOff>94388</xdr:rowOff>
    </xdr:to>
    <xdr:cxnSp macro="">
      <xdr:nvCxnSpPr>
        <xdr:cNvPr id="703" name="直線コネクタ 702"/>
        <xdr:cNvCxnSpPr/>
      </xdr:nvCxnSpPr>
      <xdr:spPr>
        <a:xfrm>
          <a:off x="13703300" y="16720189"/>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4" name="フローチャート: 判断 703"/>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5" name="テキスト ボックス 704"/>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75088</xdr:rowOff>
    </xdr:from>
    <xdr:to>
      <xdr:col>71</xdr:col>
      <xdr:colOff>177800</xdr:colOff>
      <xdr:row>97</xdr:row>
      <xdr:rowOff>89539</xdr:rowOff>
    </xdr:to>
    <xdr:cxnSp macro="">
      <xdr:nvCxnSpPr>
        <xdr:cNvPr id="706" name="直線コネクタ 705"/>
        <xdr:cNvCxnSpPr/>
      </xdr:nvCxnSpPr>
      <xdr:spPr>
        <a:xfrm>
          <a:off x="12814300" y="16705738"/>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8" name="テキスト ボックス 707"/>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0" name="テキスト ボックス 709"/>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9902</xdr:rowOff>
    </xdr:from>
    <xdr:to>
      <xdr:col>85</xdr:col>
      <xdr:colOff>177800</xdr:colOff>
      <xdr:row>97</xdr:row>
      <xdr:rowOff>111502</xdr:rowOff>
    </xdr:to>
    <xdr:sp macro="" textlink="">
      <xdr:nvSpPr>
        <xdr:cNvPr id="716" name="楕円 715"/>
        <xdr:cNvSpPr/>
      </xdr:nvSpPr>
      <xdr:spPr>
        <a:xfrm>
          <a:off x="16268700" y="166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159779</xdr:rowOff>
    </xdr:from>
    <xdr:ext cx="534377" cy="259045"/>
    <xdr:sp macro="" textlink="">
      <xdr:nvSpPr>
        <xdr:cNvPr id="717" name="公債費該当値テキスト"/>
        <xdr:cNvSpPr txBox="1"/>
      </xdr:nvSpPr>
      <xdr:spPr>
        <a:xfrm>
          <a:off x="16370300" y="1661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28418</xdr:rowOff>
    </xdr:from>
    <xdr:to>
      <xdr:col>81</xdr:col>
      <xdr:colOff>101600</xdr:colOff>
      <xdr:row>97</xdr:row>
      <xdr:rowOff>130018</xdr:rowOff>
    </xdr:to>
    <xdr:sp macro="" textlink="">
      <xdr:nvSpPr>
        <xdr:cNvPr id="718" name="楕円 717"/>
        <xdr:cNvSpPr/>
      </xdr:nvSpPr>
      <xdr:spPr>
        <a:xfrm>
          <a:off x="15430500" y="16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121145</xdr:rowOff>
    </xdr:from>
    <xdr:ext cx="534377" cy="259045"/>
    <xdr:sp macro="" textlink="">
      <xdr:nvSpPr>
        <xdr:cNvPr id="719" name="テキスト ボックス 718"/>
        <xdr:cNvSpPr txBox="1"/>
      </xdr:nvSpPr>
      <xdr:spPr>
        <a:xfrm>
          <a:off x="15214111" y="16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43588</xdr:rowOff>
    </xdr:from>
    <xdr:to>
      <xdr:col>76</xdr:col>
      <xdr:colOff>165100</xdr:colOff>
      <xdr:row>97</xdr:row>
      <xdr:rowOff>145188</xdr:rowOff>
    </xdr:to>
    <xdr:sp macro="" textlink="">
      <xdr:nvSpPr>
        <xdr:cNvPr id="720" name="楕円 719"/>
        <xdr:cNvSpPr/>
      </xdr:nvSpPr>
      <xdr:spPr>
        <a:xfrm>
          <a:off x="14541500" y="1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136315</xdr:rowOff>
    </xdr:from>
    <xdr:ext cx="534377" cy="259045"/>
    <xdr:sp macro="" textlink="">
      <xdr:nvSpPr>
        <xdr:cNvPr id="721" name="テキスト ボックス 720"/>
        <xdr:cNvSpPr txBox="1"/>
      </xdr:nvSpPr>
      <xdr:spPr>
        <a:xfrm>
          <a:off x="14325111" y="167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38739</xdr:rowOff>
    </xdr:from>
    <xdr:to>
      <xdr:col>72</xdr:col>
      <xdr:colOff>38100</xdr:colOff>
      <xdr:row>97</xdr:row>
      <xdr:rowOff>140339</xdr:rowOff>
    </xdr:to>
    <xdr:sp macro="" textlink="">
      <xdr:nvSpPr>
        <xdr:cNvPr id="722" name="楕円 721"/>
        <xdr:cNvSpPr/>
      </xdr:nvSpPr>
      <xdr:spPr>
        <a:xfrm>
          <a:off x="13652500" y="166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131466</xdr:rowOff>
    </xdr:from>
    <xdr:ext cx="534377" cy="259045"/>
    <xdr:sp macro="" textlink="">
      <xdr:nvSpPr>
        <xdr:cNvPr id="723" name="テキスト ボックス 722"/>
        <xdr:cNvSpPr txBox="1"/>
      </xdr:nvSpPr>
      <xdr:spPr>
        <a:xfrm>
          <a:off x="13436111" y="1676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24288</xdr:rowOff>
    </xdr:from>
    <xdr:to>
      <xdr:col>67</xdr:col>
      <xdr:colOff>101600</xdr:colOff>
      <xdr:row>97</xdr:row>
      <xdr:rowOff>125888</xdr:rowOff>
    </xdr:to>
    <xdr:sp macro="" textlink="">
      <xdr:nvSpPr>
        <xdr:cNvPr id="724" name="楕円 723"/>
        <xdr:cNvSpPr/>
      </xdr:nvSpPr>
      <xdr:spPr>
        <a:xfrm>
          <a:off x="12763500" y="166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117015</xdr:rowOff>
    </xdr:from>
    <xdr:ext cx="534377" cy="259045"/>
    <xdr:sp macro="" textlink="">
      <xdr:nvSpPr>
        <xdr:cNvPr id="725" name="テキスト ボックス 724"/>
        <xdr:cNvSpPr txBox="1"/>
      </xdr:nvSpPr>
      <xdr:spPr>
        <a:xfrm>
          <a:off x="12547111" y="167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3" name="フローチャート: 判断 762"/>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4" name="テキスト ボックス 763"/>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及び労働費については他の類似団体と比較して分母となる人口が少ないこともあり、前年度同様に類似団体平均を多少上回っているものの、他の数値は平均を下回っており、人口に対する町の予算規模が小さいことが読み取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今後、町施設の老朽化に伴い、修繕や整備の必要が生じることから経費の増加が見込まれる中で、町民サービスの低下を招かないよう留意しつつ、効果的・効率的な事業実施に努める。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財政調整基金については、一時的な町税の増に伴い、後年での還付の可能性も考慮し、積立を行ったため、</a:t>
          </a:r>
          <a:r>
            <a:rPr kumimoji="1" lang="en-US" altLang="ja-JP" sz="1200">
              <a:latin typeface="ＭＳ ゴシック" pitchFamily="49" charset="-128"/>
              <a:ea typeface="ＭＳ ゴシック" pitchFamily="49" charset="-128"/>
            </a:rPr>
            <a:t>5.91</a:t>
          </a:r>
          <a:r>
            <a:rPr kumimoji="1" lang="ja-JP" altLang="en-US" sz="1200">
              <a:latin typeface="ＭＳ ゴシック" pitchFamily="49" charset="-128"/>
              <a:ea typeface="ＭＳ ゴシック" pitchFamily="49" charset="-128"/>
            </a:rPr>
            <a:t>ポイントの増となっている。</a:t>
          </a:r>
        </a:p>
        <a:p>
          <a:r>
            <a:rPr kumimoji="1" lang="ja-JP" altLang="en-US" sz="1200">
              <a:latin typeface="ＭＳ ゴシック" pitchFamily="49" charset="-128"/>
              <a:ea typeface="ＭＳ ゴシック" pitchFamily="49" charset="-128"/>
            </a:rPr>
            <a:t>　また、実質単年度収支についても、財政調整基金への積立てを行ったことなどにより、</a:t>
          </a:r>
          <a:r>
            <a:rPr kumimoji="1" lang="en-US" altLang="ja-JP" sz="1200">
              <a:latin typeface="ＭＳ ゴシック" pitchFamily="49" charset="-128"/>
              <a:ea typeface="ＭＳ ゴシック" pitchFamily="49" charset="-128"/>
            </a:rPr>
            <a:t>4.14</a:t>
          </a:r>
          <a:r>
            <a:rPr kumimoji="1" lang="ja-JP" altLang="en-US" sz="1200">
              <a:latin typeface="ＭＳ ゴシック" pitchFamily="49" charset="-128"/>
              <a:ea typeface="ＭＳ ゴシック" pitchFamily="49" charset="-128"/>
            </a:rPr>
            <a:t>ポイントの大幅増となった。</a:t>
          </a:r>
        </a:p>
        <a:p>
          <a:r>
            <a:rPr kumimoji="1" lang="ja-JP" altLang="en-US" sz="1200">
              <a:latin typeface="ＭＳ ゴシック" pitchFamily="49" charset="-128"/>
              <a:ea typeface="ＭＳ ゴシック" pitchFamily="49" charset="-128"/>
            </a:rPr>
            <a:t>　今後も継続して事業の見直しを実施し、町民サービスの低下を招くことなく、経費の抑制を図ることで実質収支比率の向上を図る。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一般会計の実質収支額については、歳出の抑制等に努めた結果、概ね</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億円台で安定している。今年度については実質収支額及び標準財政規模が共に増となっており、標準財政規模比についても前年度から</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国民健康保険特別会計については、基金からの繰入の減及び積立ての増により実質収支が減となったことから、標準財政規模比は</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後期高齢者医療特別会計については、繰越金や繰入金などの歳入増はあったものの、後期高齢者医療広域連合納付金の増により標準財政規模比は</a:t>
          </a:r>
          <a:r>
            <a:rPr kumimoji="1" lang="en-US" altLang="ja-JP" sz="1400">
              <a:latin typeface="ＭＳ ゴシック" pitchFamily="49" charset="-128"/>
              <a:ea typeface="ＭＳ ゴシック" pitchFamily="49" charset="-128"/>
            </a:rPr>
            <a:t>0.59</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介護保険特別会計については、保険給付費などの増による歳出の増はあったものの、国県支出金などの歳入の増により、標準財政規模比は</a:t>
          </a:r>
          <a:r>
            <a:rPr kumimoji="1" lang="en-US" altLang="ja-JP" sz="1400">
              <a:latin typeface="ＭＳ ゴシック" pitchFamily="49" charset="-128"/>
              <a:ea typeface="ＭＳ ゴシック" pitchFamily="49" charset="-128"/>
            </a:rPr>
            <a:t>0.37</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下水道事業特別会計については、歳入歳出共に大きな動きはなく、ほぼ前年並みの数値となった。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については、近年一般会計からの繰出金が増加する傾向にあるため、医療費や介護サービス給付費等の適正化や予防事業に注力し歳出抑制を図るとともに、歳入の面でも見直しを検討し、一般会計からの繰出金の抑制を図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8373373</v>
      </c>
      <c r="BO4" s="410"/>
      <c r="BP4" s="410"/>
      <c r="BQ4" s="410"/>
      <c r="BR4" s="410"/>
      <c r="BS4" s="410"/>
      <c r="BT4" s="410"/>
      <c r="BU4" s="411"/>
      <c r="BV4" s="409">
        <v>7882668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4.5999999999999996</v>
      </c>
      <c r="CU4" s="416"/>
      <c r="CV4" s="416"/>
      <c r="CW4" s="416"/>
      <c r="CX4" s="416"/>
      <c r="CY4" s="416"/>
      <c r="CZ4" s="416"/>
      <c r="DA4" s="417"/>
      <c r="DB4" s="415">
        <v>3.9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8097252</v>
      </c>
      <c r="BO5" s="447"/>
      <c r="BP5" s="447"/>
      <c r="BQ5" s="447"/>
      <c r="BR5" s="447"/>
      <c r="BS5" s="447"/>
      <c r="BT5" s="447"/>
      <c r="BU5" s="448"/>
      <c r="BV5" s="446">
        <v>7636429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90.6</v>
      </c>
      <c r="CU5" s="444"/>
      <c r="CV5" s="444"/>
      <c r="CW5" s="444"/>
      <c r="CX5" s="444"/>
      <c r="CY5" s="444"/>
      <c r="CZ5" s="444"/>
      <c r="DA5" s="445"/>
      <c r="DB5" s="443">
        <v>94.8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276121</v>
      </c>
      <c r="BO6" s="447"/>
      <c r="BP6" s="447"/>
      <c r="BQ6" s="447"/>
      <c r="BR6" s="447"/>
      <c r="BS6" s="447"/>
      <c r="BT6" s="447"/>
      <c r="BU6" s="448"/>
      <c r="BV6" s="446">
        <v>246239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95.3</v>
      </c>
      <c r="CU6" s="484"/>
      <c r="CV6" s="484"/>
      <c r="CW6" s="484"/>
      <c r="CX6" s="484"/>
      <c r="CY6" s="484"/>
      <c r="CZ6" s="484"/>
      <c r="DA6" s="485"/>
      <c r="DB6" s="483">
        <v>99.7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7561</v>
      </c>
      <c r="BO7" s="447"/>
      <c r="BP7" s="447"/>
      <c r="BQ7" s="447"/>
      <c r="BR7" s="447"/>
      <c r="BS7" s="447"/>
      <c r="BT7" s="447"/>
      <c r="BU7" s="448"/>
      <c r="BV7" s="446">
        <v>24984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5878793</v>
      </c>
      <c r="CU7" s="447"/>
      <c r="CV7" s="447"/>
      <c r="CW7" s="447"/>
      <c r="CX7" s="447"/>
      <c r="CY7" s="447"/>
      <c r="CZ7" s="447"/>
      <c r="DA7" s="448"/>
      <c r="DB7" s="446">
        <v>5622648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268560</v>
      </c>
      <c r="BO8" s="447"/>
      <c r="BP8" s="447"/>
      <c r="BQ8" s="447"/>
      <c r="BR8" s="447"/>
      <c r="BS8" s="447"/>
      <c r="BT8" s="447"/>
      <c r="BU8" s="448"/>
      <c r="BV8" s="446">
        <v>221255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0.78</v>
      </c>
      <c r="CU8" s="487"/>
      <c r="CV8" s="487"/>
      <c r="CW8" s="487"/>
      <c r="CX8" s="487"/>
      <c r="CY8" s="487"/>
      <c r="CZ8" s="487"/>
      <c r="DA8" s="488"/>
      <c r="DB8" s="486">
        <v>0.75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28378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47305</v>
      </c>
      <c r="BO9" s="447"/>
      <c r="BP9" s="447"/>
      <c r="BQ9" s="447"/>
      <c r="BR9" s="447"/>
      <c r="BS9" s="447"/>
      <c r="BT9" s="447"/>
      <c r="BU9" s="448"/>
      <c r="BV9" s="446">
        <v>-223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10.5</v>
      </c>
      <c r="CU9" s="444"/>
      <c r="CV9" s="444"/>
      <c r="CW9" s="444"/>
      <c r="CX9" s="444"/>
      <c r="CY9" s="444"/>
      <c r="CZ9" s="444"/>
      <c r="DA9" s="445"/>
      <c r="DB9" s="443">
        <v>10.7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29522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430044</v>
      </c>
      <c r="BO10" s="447"/>
      <c r="BP10" s="447"/>
      <c r="BQ10" s="447"/>
      <c r="BR10" s="447"/>
      <c r="BS10" s="447"/>
      <c r="BT10" s="447"/>
      <c r="BU10" s="448"/>
      <c r="BV10" s="446">
        <v>215012</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28887</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62000</v>
      </c>
      <c r="BO12" s="447"/>
      <c r="BP12" s="447"/>
      <c r="BQ12" s="447"/>
      <c r="BR12" s="447"/>
      <c r="BS12" s="447"/>
      <c r="BT12" s="447"/>
      <c r="BU12" s="448"/>
      <c r="BV12" s="446">
        <v>50000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28699</v>
      </c>
      <c r="S13" s="528"/>
      <c r="T13" s="528"/>
      <c r="U13" s="528"/>
      <c r="V13" s="529"/>
      <c r="W13" s="462" t="s">
        <v>131</v>
      </c>
      <c r="X13" s="463"/>
      <c r="Y13" s="463"/>
      <c r="Z13" s="463"/>
      <c r="AA13" s="463"/>
      <c r="AB13" s="453"/>
      <c r="AC13" s="497">
        <v>205</v>
      </c>
      <c r="AD13" s="498"/>
      <c r="AE13" s="498"/>
      <c r="AF13" s="498"/>
      <c r="AG13" s="537"/>
      <c r="AH13" s="497">
        <v>216</v>
      </c>
      <c r="AI13" s="498"/>
      <c r="AJ13" s="498"/>
      <c r="AK13" s="498"/>
      <c r="AL13" s="499"/>
      <c r="AM13" s="475" t="s">
        <v>132</v>
      </c>
      <c r="AN13" s="476"/>
      <c r="AO13" s="476"/>
      <c r="AP13" s="476"/>
      <c r="AQ13" s="476"/>
      <c r="AR13" s="476"/>
      <c r="AS13" s="476"/>
      <c r="AT13" s="477"/>
      <c r="AU13" s="478" t="s">
        <v>99</v>
      </c>
      <c r="AV13" s="479"/>
      <c r="AW13" s="479"/>
      <c r="AX13" s="479"/>
      <c r="AY13" s="480" t="s">
        <v>133</v>
      </c>
      <c r="AZ13" s="481"/>
      <c r="BA13" s="481"/>
      <c r="BB13" s="481"/>
      <c r="BC13" s="481"/>
      <c r="BD13" s="481"/>
      <c r="BE13" s="481"/>
      <c r="BF13" s="481"/>
      <c r="BG13" s="481"/>
      <c r="BH13" s="481"/>
      <c r="BI13" s="481"/>
      <c r="BJ13" s="481"/>
      <c r="BK13" s="481"/>
      <c r="BL13" s="481"/>
      <c r="BM13" s="482"/>
      <c r="BN13" s="446">
        <v>415349</v>
      </c>
      <c r="BO13" s="447"/>
      <c r="BP13" s="447"/>
      <c r="BQ13" s="447"/>
      <c r="BR13" s="447"/>
      <c r="BS13" s="447"/>
      <c r="BT13" s="447"/>
      <c r="BU13" s="448"/>
      <c r="BV13" s="446">
        <v>164789</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6.7</v>
      </c>
      <c r="CU13" s="444"/>
      <c r="CV13" s="444"/>
      <c r="CW13" s="444"/>
      <c r="CX13" s="444"/>
      <c r="CY13" s="444"/>
      <c r="CZ13" s="444"/>
      <c r="DA13" s="445"/>
      <c r="DB13" s="443">
        <v>6.2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29087</v>
      </c>
      <c r="S14" s="528"/>
      <c r="T14" s="528"/>
      <c r="U14" s="528"/>
      <c r="V14" s="529"/>
      <c r="W14" s="436"/>
      <c r="X14" s="437"/>
      <c r="Y14" s="437"/>
      <c r="Z14" s="437"/>
      <c r="AA14" s="437"/>
      <c r="AB14" s="426"/>
      <c r="AC14" s="530">
        <v>1.7</v>
      </c>
      <c r="AD14" s="531"/>
      <c r="AE14" s="531"/>
      <c r="AF14" s="531"/>
      <c r="AG14" s="532"/>
      <c r="AH14" s="530">
        <v>1.7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40.700000000000003</v>
      </c>
      <c r="CU14" s="542"/>
      <c r="CV14" s="542"/>
      <c r="CW14" s="542"/>
      <c r="CX14" s="542"/>
      <c r="CY14" s="542"/>
      <c r="CZ14" s="542"/>
      <c r="DA14" s="543"/>
      <c r="DB14" s="541">
        <v>50.7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28919</v>
      </c>
      <c r="S15" s="528"/>
      <c r="T15" s="528"/>
      <c r="U15" s="528"/>
      <c r="V15" s="529"/>
      <c r="W15" s="462" t="s">
        <v>137</v>
      </c>
      <c r="X15" s="463"/>
      <c r="Y15" s="463"/>
      <c r="Z15" s="463"/>
      <c r="AA15" s="463"/>
      <c r="AB15" s="453"/>
      <c r="AC15" s="497">
        <v>2827</v>
      </c>
      <c r="AD15" s="498"/>
      <c r="AE15" s="498"/>
      <c r="AF15" s="498"/>
      <c r="AG15" s="537"/>
      <c r="AH15" s="497">
        <v>2996</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3767112</v>
      </c>
      <c r="BO15" s="410"/>
      <c r="BP15" s="410"/>
      <c r="BQ15" s="410"/>
      <c r="BR15" s="410"/>
      <c r="BS15" s="410"/>
      <c r="BT15" s="410"/>
      <c r="BU15" s="411"/>
      <c r="BV15" s="409">
        <v>3233560</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22.8</v>
      </c>
      <c r="AD16" s="531"/>
      <c r="AE16" s="531"/>
      <c r="AF16" s="531"/>
      <c r="AG16" s="532"/>
      <c r="AH16" s="530">
        <v>23.1</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4496911</v>
      </c>
      <c r="BO16" s="447"/>
      <c r="BP16" s="447"/>
      <c r="BQ16" s="447"/>
      <c r="BR16" s="447"/>
      <c r="BS16" s="447"/>
      <c r="BT16" s="447"/>
      <c r="BU16" s="448"/>
      <c r="BV16" s="446">
        <v>4309814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9369</v>
      </c>
      <c r="AD17" s="498"/>
      <c r="AE17" s="498"/>
      <c r="AF17" s="498"/>
      <c r="AG17" s="537"/>
      <c r="AH17" s="497">
        <v>9753</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4857671</v>
      </c>
      <c r="BO17" s="447"/>
      <c r="BP17" s="447"/>
      <c r="BQ17" s="447"/>
      <c r="BR17" s="447"/>
      <c r="BS17" s="447"/>
      <c r="BT17" s="447"/>
      <c r="BU17" s="448"/>
      <c r="BV17" s="446">
        <v>4131103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9.08</v>
      </c>
      <c r="M18" s="559"/>
      <c r="N18" s="559"/>
      <c r="O18" s="559"/>
      <c r="P18" s="559"/>
      <c r="Q18" s="559"/>
      <c r="R18" s="560"/>
      <c r="S18" s="560"/>
      <c r="T18" s="560"/>
      <c r="U18" s="560"/>
      <c r="V18" s="561"/>
      <c r="W18" s="464"/>
      <c r="X18" s="465"/>
      <c r="Y18" s="465"/>
      <c r="Z18" s="465"/>
      <c r="AA18" s="465"/>
      <c r="AB18" s="456"/>
      <c r="AC18" s="562">
        <v>75.599999999999994</v>
      </c>
      <c r="AD18" s="563"/>
      <c r="AE18" s="563"/>
      <c r="AF18" s="563"/>
      <c r="AG18" s="564"/>
      <c r="AH18" s="562">
        <v>75.2</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5375740</v>
      </c>
      <c r="BO18" s="447"/>
      <c r="BP18" s="447"/>
      <c r="BQ18" s="447"/>
      <c r="BR18" s="447"/>
      <c r="BS18" s="447"/>
      <c r="BT18" s="447"/>
      <c r="BU18" s="448"/>
      <c r="BV18" s="446">
        <v>5208311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3125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6427520</v>
      </c>
      <c r="BO19" s="447"/>
      <c r="BP19" s="447"/>
      <c r="BQ19" s="447"/>
      <c r="BR19" s="447"/>
      <c r="BS19" s="447"/>
      <c r="BT19" s="447"/>
      <c r="BU19" s="448"/>
      <c r="BV19" s="446">
        <v>6046050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11183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7089498</v>
      </c>
      <c r="BO23" s="447"/>
      <c r="BP23" s="447"/>
      <c r="BQ23" s="447"/>
      <c r="BR23" s="447"/>
      <c r="BS23" s="447"/>
      <c r="BT23" s="447"/>
      <c r="BU23" s="448"/>
      <c r="BV23" s="446">
        <v>7130631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7660</v>
      </c>
      <c r="R24" s="498"/>
      <c r="S24" s="498"/>
      <c r="T24" s="498"/>
      <c r="U24" s="498"/>
      <c r="V24" s="537"/>
      <c r="W24" s="596"/>
      <c r="X24" s="584"/>
      <c r="Y24" s="585"/>
      <c r="Z24" s="496" t="s">
        <v>161</v>
      </c>
      <c r="AA24" s="476"/>
      <c r="AB24" s="476"/>
      <c r="AC24" s="476"/>
      <c r="AD24" s="476"/>
      <c r="AE24" s="476"/>
      <c r="AF24" s="476"/>
      <c r="AG24" s="477"/>
      <c r="AH24" s="497">
        <v>203</v>
      </c>
      <c r="AI24" s="498"/>
      <c r="AJ24" s="498"/>
      <c r="AK24" s="498"/>
      <c r="AL24" s="537"/>
      <c r="AM24" s="497">
        <v>565152</v>
      </c>
      <c r="AN24" s="498"/>
      <c r="AO24" s="498"/>
      <c r="AP24" s="498"/>
      <c r="AQ24" s="498"/>
      <c r="AR24" s="537"/>
      <c r="AS24" s="497">
        <v>2784</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5806185</v>
      </c>
      <c r="BO24" s="447"/>
      <c r="BP24" s="447"/>
      <c r="BQ24" s="447"/>
      <c r="BR24" s="447"/>
      <c r="BS24" s="447"/>
      <c r="BT24" s="447"/>
      <c r="BU24" s="448"/>
      <c r="BV24" s="446">
        <v>5736367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6320</v>
      </c>
      <c r="R25" s="498"/>
      <c r="S25" s="498"/>
      <c r="T25" s="498"/>
      <c r="U25" s="498"/>
      <c r="V25" s="537"/>
      <c r="W25" s="596"/>
      <c r="X25" s="584"/>
      <c r="Y25" s="585"/>
      <c r="Z25" s="496" t="s">
        <v>164</v>
      </c>
      <c r="AA25" s="476"/>
      <c r="AB25" s="476"/>
      <c r="AC25" s="476"/>
      <c r="AD25" s="476"/>
      <c r="AE25" s="476"/>
      <c r="AF25" s="476"/>
      <c r="AG25" s="477"/>
      <c r="AH25" s="497">
        <v>46</v>
      </c>
      <c r="AI25" s="498"/>
      <c r="AJ25" s="498"/>
      <c r="AK25" s="498"/>
      <c r="AL25" s="537"/>
      <c r="AM25" s="497">
        <v>125626</v>
      </c>
      <c r="AN25" s="498"/>
      <c r="AO25" s="498"/>
      <c r="AP25" s="498"/>
      <c r="AQ25" s="498"/>
      <c r="AR25" s="537"/>
      <c r="AS25" s="497">
        <v>2731</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3255120</v>
      </c>
      <c r="BO25" s="410"/>
      <c r="BP25" s="410"/>
      <c r="BQ25" s="410"/>
      <c r="BR25" s="410"/>
      <c r="BS25" s="410"/>
      <c r="BT25" s="410"/>
      <c r="BU25" s="411"/>
      <c r="BV25" s="409">
        <v>3753617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5810</v>
      </c>
      <c r="R26" s="498"/>
      <c r="S26" s="498"/>
      <c r="T26" s="498"/>
      <c r="U26" s="498"/>
      <c r="V26" s="537"/>
      <c r="W26" s="596"/>
      <c r="X26" s="584"/>
      <c r="Y26" s="585"/>
      <c r="Z26" s="496" t="s">
        <v>167</v>
      </c>
      <c r="AA26" s="606"/>
      <c r="AB26" s="606"/>
      <c r="AC26" s="606"/>
      <c r="AD26" s="606"/>
      <c r="AE26" s="606"/>
      <c r="AF26" s="606"/>
      <c r="AG26" s="607"/>
      <c r="AH26" s="497">
        <v>6</v>
      </c>
      <c r="AI26" s="498"/>
      <c r="AJ26" s="498"/>
      <c r="AK26" s="498"/>
      <c r="AL26" s="537"/>
      <c r="AM26" s="497">
        <v>15132</v>
      </c>
      <c r="AN26" s="498"/>
      <c r="AO26" s="498"/>
      <c r="AP26" s="498"/>
      <c r="AQ26" s="498"/>
      <c r="AR26" s="537"/>
      <c r="AS26" s="497">
        <v>2522</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3820</v>
      </c>
      <c r="R27" s="498"/>
      <c r="S27" s="498"/>
      <c r="T27" s="498"/>
      <c r="U27" s="498"/>
      <c r="V27" s="537"/>
      <c r="W27" s="596"/>
      <c r="X27" s="584"/>
      <c r="Y27" s="585"/>
      <c r="Z27" s="496" t="s">
        <v>171</v>
      </c>
      <c r="AA27" s="476"/>
      <c r="AB27" s="476"/>
      <c r="AC27" s="476"/>
      <c r="AD27" s="476"/>
      <c r="AE27" s="476"/>
      <c r="AF27" s="476"/>
      <c r="AG27" s="477"/>
      <c r="AH27" s="497">
        <v>2</v>
      </c>
      <c r="AI27" s="498"/>
      <c r="AJ27" s="498"/>
      <c r="AK27" s="498"/>
      <c r="AL27" s="537"/>
      <c r="AM27" s="497" t="s">
        <v>172</v>
      </c>
      <c r="AN27" s="498"/>
      <c r="AO27" s="498"/>
      <c r="AP27" s="498"/>
      <c r="AQ27" s="498"/>
      <c r="AR27" s="537"/>
      <c r="AS27" s="497" t="s">
        <v>173</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120</v>
      </c>
      <c r="BO27" s="620"/>
      <c r="BP27" s="620"/>
      <c r="BQ27" s="620"/>
      <c r="BR27" s="620"/>
      <c r="BS27" s="620"/>
      <c r="BT27" s="620"/>
      <c r="BU27" s="621"/>
      <c r="BV27" s="619" t="s">
        <v>169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2990</v>
      </c>
      <c r="R28" s="498"/>
      <c r="S28" s="498"/>
      <c r="T28" s="498"/>
      <c r="U28" s="498"/>
      <c r="V28" s="537"/>
      <c r="W28" s="596"/>
      <c r="X28" s="584"/>
      <c r="Y28" s="585"/>
      <c r="Z28" s="496" t="s">
        <v>176</v>
      </c>
      <c r="AA28" s="476"/>
      <c r="AB28" s="476"/>
      <c r="AC28" s="476"/>
      <c r="AD28" s="476"/>
      <c r="AE28" s="476"/>
      <c r="AF28" s="476"/>
      <c r="AG28" s="477"/>
      <c r="AH28" s="497" t="s">
        <v>129</v>
      </c>
      <c r="AI28" s="498"/>
      <c r="AJ28" s="498"/>
      <c r="AK28" s="498"/>
      <c r="AL28" s="537"/>
      <c r="AM28" s="497" t="s">
        <v>129</v>
      </c>
      <c r="AN28" s="498"/>
      <c r="AO28" s="498"/>
      <c r="AP28" s="498"/>
      <c r="AQ28" s="498"/>
      <c r="AR28" s="537"/>
      <c r="AS28" s="497" t="s">
        <v>177</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821103</v>
      </c>
      <c r="BO28" s="410"/>
      <c r="BP28" s="410"/>
      <c r="BQ28" s="410"/>
      <c r="BR28" s="410"/>
      <c r="BS28" s="410"/>
      <c r="BT28" s="410"/>
      <c r="BU28" s="411"/>
      <c r="BV28" s="409">
        <v>453059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12</v>
      </c>
      <c r="M29" s="498"/>
      <c r="N29" s="498"/>
      <c r="O29" s="498"/>
      <c r="P29" s="537"/>
      <c r="Q29" s="497">
        <v>2830</v>
      </c>
      <c r="R29" s="498"/>
      <c r="S29" s="498"/>
      <c r="T29" s="498"/>
      <c r="U29" s="498"/>
      <c r="V29" s="537"/>
      <c r="W29" s="597"/>
      <c r="X29" s="598"/>
      <c r="Y29" s="599"/>
      <c r="Z29" s="496" t="s">
        <v>180</v>
      </c>
      <c r="AA29" s="476"/>
      <c r="AB29" s="476"/>
      <c r="AC29" s="476"/>
      <c r="AD29" s="476"/>
      <c r="AE29" s="476"/>
      <c r="AF29" s="476"/>
      <c r="AG29" s="477"/>
      <c r="AH29" s="497">
        <v>205</v>
      </c>
      <c r="AI29" s="498"/>
      <c r="AJ29" s="498"/>
      <c r="AK29" s="498"/>
      <c r="AL29" s="537"/>
      <c r="AM29" s="497">
        <v>572218</v>
      </c>
      <c r="AN29" s="498"/>
      <c r="AO29" s="498"/>
      <c r="AP29" s="498"/>
      <c r="AQ29" s="498"/>
      <c r="AR29" s="537"/>
      <c r="AS29" s="497">
        <v>2791</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t="s">
        <v>129</v>
      </c>
      <c r="BO29" s="447"/>
      <c r="BP29" s="447"/>
      <c r="BQ29" s="447"/>
      <c r="BR29" s="447"/>
      <c r="BS29" s="447"/>
      <c r="BT29" s="447"/>
      <c r="BU29" s="448"/>
      <c r="BV29" s="446" t="s">
        <v>129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96.9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435106</v>
      </c>
      <c r="BO30" s="620"/>
      <c r="BP30" s="620"/>
      <c r="BQ30" s="620"/>
      <c r="BR30" s="620"/>
      <c r="BS30" s="620"/>
      <c r="BT30" s="620"/>
      <c r="BU30" s="621"/>
      <c r="BV30" s="619">
        <v>312171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神奈川県後期高齢者医療広域連合（一般会計）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10</v>
      </c>
      <c r="CP34" s="632"/>
      <c r="CQ34" s="633" t="str">
        <f>IF('各会計、関係団体の財政状況及び健全化判断比率'!BS7="","",'各会計、関係団体の財政状況及び健全化判断比率'!BS7)</f>
        <v>二宮町土地開発公社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神奈川県後期高齢者医療広域連合（事業会計）</v>
      </c>
      <c r="BZ35" s="633"/>
      <c r="CA35" s="633"/>
      <c r="CB35" s="633"/>
      <c r="CC35" s="633"/>
      <c r="CD35" s="633"/>
      <c r="CE35" s="633"/>
      <c r="CF35" s="633"/>
      <c r="CG35" s="633"/>
      <c r="CH35" s="633"/>
      <c r="CI35" s="633"/>
      <c r="CJ35" s="633"/>
      <c r="CK35" s="633"/>
      <c r="CL35" s="633"/>
      <c r="CM35" s="633"/>
      <c r="CN35" s="193"/>
      <c r="CO35" s="632">
        <f t="shared" ref="CO35:CO43" si="3">IF(CQ35="","",CO34+1)</f>
        <v>11</v>
      </c>
      <c r="CP35" s="632"/>
      <c r="CQ35" s="633" t="str">
        <f>IF('各会計、関係団体の財政状況及び健全化判断比率'!BS8="","",'各会計、関係団体の財政状況及び健全化判断比率'!BS8)</f>
        <v>（公財）かながわ海岸美化財団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神奈川県市町村職員退職手当組合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神奈川県町村情報システム共同事業組合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9GquTdpdBPinZB5o+1khLO2dkxVlFLk4o0vv2XhOreCMqKGKMrxIKNwh2IPpLLp/FhP2fwH8yJO8OwfOnl+eg==" saltValue="QYZHbjyK5IQbTnGzW5lt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556</v>
      </c>
      <c r="D34" s="1224"/>
      <c r="E34" s="1225"/>
      <c r="F34" s="32">
        <v>4.9800000000000004</v>
      </c>
      <c r="G34" s="33">
        <v>4.7</v>
      </c>
      <c r="H34" s="33">
        <v>3.9</v>
      </c>
      <c r="I34" s="33">
        <v>3.93</v>
      </c>
      <c r="J34" s="34">
        <v>4.5599999999999996</v>
      </c>
      <c r="K34" s="22"/>
      <c r="L34" s="22"/>
      <c r="M34" s="22"/>
      <c r="N34" s="22"/>
      <c r="O34" s="22"/>
      <c r="P34" s="22"/>
    </row>
    <row r="35" spans="1:16" ht="39" customHeight="1" x14ac:dyDescent="0.15">
      <c r="A35" s="22"/>
      <c r="B35" s="35"/>
      <c r="C35" s="1218" t="s">
        <v>557</v>
      </c>
      <c r="D35" s="1219"/>
      <c r="E35" s="1220"/>
      <c r="F35" s="36">
        <v>1.61</v>
      </c>
      <c r="G35" s="37">
        <v>3.04</v>
      </c>
      <c r="H35" s="37">
        <v>1.1499999999999999</v>
      </c>
      <c r="I35" s="37">
        <v>3.92</v>
      </c>
      <c r="J35" s="38">
        <v>2.3199999999999998</v>
      </c>
      <c r="K35" s="22"/>
      <c r="L35" s="22"/>
      <c r="M35" s="22"/>
      <c r="N35" s="22"/>
      <c r="O35" s="22"/>
      <c r="P35" s="22"/>
    </row>
    <row r="36" spans="1:16" ht="39" customHeight="1" x14ac:dyDescent="0.15">
      <c r="A36" s="22"/>
      <c r="B36" s="35"/>
      <c r="C36" s="1218" t="s">
        <v>558</v>
      </c>
      <c r="D36" s="1219"/>
      <c r="E36" s="1220"/>
      <c r="F36" s="36">
        <v>1.46</v>
      </c>
      <c r="G36" s="37">
        <v>0.55000000000000004</v>
      </c>
      <c r="H36" s="37">
        <v>1.53</v>
      </c>
      <c r="I36" s="37">
        <v>0.96</v>
      </c>
      <c r="J36" s="38">
        <v>1.33</v>
      </c>
      <c r="K36" s="22"/>
      <c r="L36" s="22"/>
      <c r="M36" s="22"/>
      <c r="N36" s="22"/>
      <c r="O36" s="22"/>
      <c r="P36" s="22"/>
    </row>
    <row r="37" spans="1:16" ht="39" customHeight="1" x14ac:dyDescent="0.15">
      <c r="A37" s="22"/>
      <c r="B37" s="35"/>
      <c r="C37" s="1218" t="s">
        <v>559</v>
      </c>
      <c r="D37" s="1219"/>
      <c r="E37" s="1220"/>
      <c r="F37" s="36">
        <v>0.46</v>
      </c>
      <c r="G37" s="37">
        <v>0.53</v>
      </c>
      <c r="H37" s="37">
        <v>0.53</v>
      </c>
      <c r="I37" s="37">
        <v>1.18</v>
      </c>
      <c r="J37" s="38">
        <v>0.59</v>
      </c>
      <c r="K37" s="22"/>
      <c r="L37" s="22"/>
      <c r="M37" s="22"/>
      <c r="N37" s="22"/>
      <c r="O37" s="22"/>
      <c r="P37" s="22"/>
    </row>
    <row r="38" spans="1:16" ht="39" customHeight="1" x14ac:dyDescent="0.15">
      <c r="A38" s="22"/>
      <c r="B38" s="35"/>
      <c r="C38" s="1218" t="s">
        <v>560</v>
      </c>
      <c r="D38" s="1219"/>
      <c r="E38" s="1220"/>
      <c r="F38" s="36">
        <v>0.26</v>
      </c>
      <c r="G38" s="37">
        <v>0.27</v>
      </c>
      <c r="H38" s="37">
        <v>0.14000000000000001</v>
      </c>
      <c r="I38" s="37">
        <v>0.18</v>
      </c>
      <c r="J38" s="38">
        <v>0.22</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562</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GX+Os4pofQJfHtjnykIGhz1w2cwwO3+P8yg1gdsP57jmAT5q+EizhPjoWNgm+0TKKRQpfi6matJk1cf9FEK0g==" saltValue="sfTv1qQD0G15lv4xBpO+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667</v>
      </c>
      <c r="L45" s="60">
        <v>636</v>
      </c>
      <c r="M45" s="60">
        <v>623</v>
      </c>
      <c r="N45" s="60">
        <v>646</v>
      </c>
      <c r="O45" s="61">
        <v>674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321</v>
      </c>
      <c r="L48" s="64">
        <v>336</v>
      </c>
      <c r="M48" s="64">
        <v>362</v>
      </c>
      <c r="N48" s="64">
        <v>342</v>
      </c>
      <c r="O48" s="65">
        <v>373</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507</v>
      </c>
      <c r="L49" s="64" t="s">
        <v>507</v>
      </c>
      <c r="M49" s="64" t="s">
        <v>507</v>
      </c>
      <c r="N49" s="64" t="s">
        <v>507</v>
      </c>
      <c r="O49" s="65" t="s">
        <v>507</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644</v>
      </c>
      <c r="L52" s="64">
        <v>705</v>
      </c>
      <c r="M52" s="64">
        <v>645</v>
      </c>
      <c r="N52" s="64">
        <v>665</v>
      </c>
      <c r="O52" s="65">
        <v>693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344</v>
      </c>
      <c r="L53" s="69">
        <v>267</v>
      </c>
      <c r="M53" s="69">
        <v>340</v>
      </c>
      <c r="N53" s="69">
        <v>323</v>
      </c>
      <c r="O53" s="70">
        <v>354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bXvMtUwVUDE5Mc5xxFQq1A/G/k6z47G3fUxhKJhlIh9ugHepK3NzNS8VszbRu7evquj9+2AmC4VvIRFbc8iHA==" saltValue="W0PPlZCY2H8hiaKSmDi/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42" t="s">
        <v>24</v>
      </c>
      <c r="C41" s="1243"/>
      <c r="D41" s="81"/>
      <c r="E41" s="1248" t="s">
        <v>25</v>
      </c>
      <c r="F41" s="1248"/>
      <c r="G41" s="1248"/>
      <c r="H41" s="1249"/>
      <c r="I41" s="82">
        <v>7429</v>
      </c>
      <c r="J41" s="83">
        <v>7400</v>
      </c>
      <c r="K41" s="83">
        <v>7304</v>
      </c>
      <c r="L41" s="83">
        <v>7131</v>
      </c>
      <c r="M41" s="84">
        <v>7089</v>
      </c>
    </row>
    <row r="42" spans="2:13" ht="27.75" customHeight="1" x14ac:dyDescent="0.15">
      <c r="B42" s="1244"/>
      <c r="C42" s="1245"/>
      <c r="D42" s="85"/>
      <c r="E42" s="1250" t="s">
        <v>26</v>
      </c>
      <c r="F42" s="1250"/>
      <c r="G42" s="1250"/>
      <c r="H42" s="1251"/>
      <c r="I42" s="86" t="s">
        <v>507</v>
      </c>
      <c r="J42" s="87" t="s">
        <v>507</v>
      </c>
      <c r="K42" s="87" t="s">
        <v>507</v>
      </c>
      <c r="L42" s="87" t="s">
        <v>507</v>
      </c>
      <c r="M42" s="88" t="s">
        <v>507</v>
      </c>
    </row>
    <row r="43" spans="2:13" ht="27.75" customHeight="1" x14ac:dyDescent="0.15">
      <c r="B43" s="1244"/>
      <c r="C43" s="1245"/>
      <c r="D43" s="85"/>
      <c r="E43" s="1250" t="s">
        <v>27</v>
      </c>
      <c r="F43" s="1250"/>
      <c r="G43" s="1250"/>
      <c r="H43" s="1251"/>
      <c r="I43" s="86">
        <v>4368</v>
      </c>
      <c r="J43" s="87">
        <v>4325</v>
      </c>
      <c r="K43" s="87">
        <v>4326</v>
      </c>
      <c r="L43" s="87">
        <v>4364</v>
      </c>
      <c r="M43" s="88">
        <v>4388</v>
      </c>
    </row>
    <row r="44" spans="2:13" ht="27.75" customHeight="1" x14ac:dyDescent="0.15">
      <c r="B44" s="1244"/>
      <c r="C44" s="1245"/>
      <c r="D44" s="85"/>
      <c r="E44" s="1250" t="s">
        <v>28</v>
      </c>
      <c r="F44" s="1250"/>
      <c r="G44" s="1250"/>
      <c r="H44" s="1251"/>
      <c r="I44" s="86" t="s">
        <v>507</v>
      </c>
      <c r="J44" s="87" t="s">
        <v>507</v>
      </c>
      <c r="K44" s="87" t="s">
        <v>507</v>
      </c>
      <c r="L44" s="87" t="s">
        <v>507</v>
      </c>
      <c r="M44" s="88" t="s">
        <v>507</v>
      </c>
    </row>
    <row r="45" spans="2:13" ht="27.75" customHeight="1" x14ac:dyDescent="0.15">
      <c r="B45" s="1244"/>
      <c r="C45" s="1245"/>
      <c r="D45" s="85"/>
      <c r="E45" s="1250" t="s">
        <v>29</v>
      </c>
      <c r="F45" s="1250"/>
      <c r="G45" s="1250"/>
      <c r="H45" s="1251"/>
      <c r="I45" s="86">
        <v>1545</v>
      </c>
      <c r="J45" s="87">
        <v>1442</v>
      </c>
      <c r="K45" s="87">
        <v>1307</v>
      </c>
      <c r="L45" s="87">
        <v>1302</v>
      </c>
      <c r="M45" s="88">
        <v>1285</v>
      </c>
    </row>
    <row r="46" spans="2:13" ht="27.75" customHeight="1" x14ac:dyDescent="0.15">
      <c r="B46" s="1244"/>
      <c r="C46" s="1245"/>
      <c r="D46" s="89"/>
      <c r="E46" s="1250" t="s">
        <v>30</v>
      </c>
      <c r="F46" s="1250"/>
      <c r="G46" s="1250"/>
      <c r="H46" s="1251"/>
      <c r="I46" s="86" t="s">
        <v>507</v>
      </c>
      <c r="J46" s="87" t="s">
        <v>507</v>
      </c>
      <c r="K46" s="87" t="s">
        <v>507</v>
      </c>
      <c r="L46" s="87" t="s">
        <v>507</v>
      </c>
      <c r="M46" s="88" t="s">
        <v>507</v>
      </c>
    </row>
    <row r="47" spans="2:13" ht="27.75" customHeight="1" x14ac:dyDescent="0.15">
      <c r="B47" s="1244"/>
      <c r="C47" s="1245"/>
      <c r="D47" s="90"/>
      <c r="E47" s="1252" t="s">
        <v>31</v>
      </c>
      <c r="F47" s="1253"/>
      <c r="G47" s="1253"/>
      <c r="H47" s="1254"/>
      <c r="I47" s="86" t="s">
        <v>507</v>
      </c>
      <c r="J47" s="87" t="s">
        <v>507</v>
      </c>
      <c r="K47" s="87" t="s">
        <v>507</v>
      </c>
      <c r="L47" s="87" t="s">
        <v>507</v>
      </c>
      <c r="M47" s="88" t="s">
        <v>507</v>
      </c>
    </row>
    <row r="48" spans="2:13" ht="27.75" customHeight="1" x14ac:dyDescent="0.15">
      <c r="B48" s="1244"/>
      <c r="C48" s="1245"/>
      <c r="D48" s="85"/>
      <c r="E48" s="1250" t="s">
        <v>32</v>
      </c>
      <c r="F48" s="1250"/>
      <c r="G48" s="1250"/>
      <c r="H48" s="1251"/>
      <c r="I48" s="86" t="s">
        <v>507</v>
      </c>
      <c r="J48" s="87" t="s">
        <v>507</v>
      </c>
      <c r="K48" s="87" t="s">
        <v>507</v>
      </c>
      <c r="L48" s="87" t="s">
        <v>507</v>
      </c>
      <c r="M48" s="88" t="s">
        <v>507</v>
      </c>
    </row>
    <row r="49" spans="2:13" ht="27.75" customHeight="1" x14ac:dyDescent="0.15">
      <c r="B49" s="1246"/>
      <c r="C49" s="1247"/>
      <c r="D49" s="85"/>
      <c r="E49" s="1250" t="s">
        <v>33</v>
      </c>
      <c r="F49" s="1250"/>
      <c r="G49" s="1250"/>
      <c r="H49" s="1251"/>
      <c r="I49" s="86" t="s">
        <v>507</v>
      </c>
      <c r="J49" s="87">
        <v>1</v>
      </c>
      <c r="K49" s="87" t="s">
        <v>507</v>
      </c>
      <c r="L49" s="87" t="s">
        <v>507</v>
      </c>
      <c r="M49" s="88" t="s">
        <v>507</v>
      </c>
    </row>
    <row r="50" spans="2:13" ht="27.75" customHeight="1" x14ac:dyDescent="0.15">
      <c r="B50" s="1255" t="s">
        <v>34</v>
      </c>
      <c r="C50" s="1256"/>
      <c r="D50" s="91"/>
      <c r="E50" s="1250" t="s">
        <v>35</v>
      </c>
      <c r="F50" s="1250"/>
      <c r="G50" s="1250"/>
      <c r="H50" s="1251"/>
      <c r="I50" s="86">
        <v>771</v>
      </c>
      <c r="J50" s="87">
        <v>720</v>
      </c>
      <c r="K50" s="87">
        <v>891</v>
      </c>
      <c r="L50" s="87">
        <v>1063</v>
      </c>
      <c r="M50" s="88">
        <v>1676</v>
      </c>
    </row>
    <row r="51" spans="2:13" ht="27.75" customHeight="1" x14ac:dyDescent="0.15">
      <c r="B51" s="1244"/>
      <c r="C51" s="1245"/>
      <c r="D51" s="85"/>
      <c r="E51" s="1250" t="s">
        <v>36</v>
      </c>
      <c r="F51" s="1250"/>
      <c r="G51" s="1250"/>
      <c r="H51" s="1251"/>
      <c r="I51" s="86" t="s">
        <v>507</v>
      </c>
      <c r="J51" s="87" t="s">
        <v>507</v>
      </c>
      <c r="K51" s="87" t="s">
        <v>507</v>
      </c>
      <c r="L51" s="87" t="s">
        <v>507</v>
      </c>
      <c r="M51" s="88" t="s">
        <v>507</v>
      </c>
    </row>
    <row r="52" spans="2:13" ht="27.75" customHeight="1" x14ac:dyDescent="0.15">
      <c r="B52" s="1246"/>
      <c r="C52" s="1247"/>
      <c r="D52" s="85"/>
      <c r="E52" s="1250" t="s">
        <v>37</v>
      </c>
      <c r="F52" s="1250"/>
      <c r="G52" s="1250"/>
      <c r="H52" s="1251"/>
      <c r="I52" s="86">
        <v>9083</v>
      </c>
      <c r="J52" s="87">
        <v>9123</v>
      </c>
      <c r="K52" s="87">
        <v>9166</v>
      </c>
      <c r="L52" s="87">
        <v>9217</v>
      </c>
      <c r="M52" s="88">
        <v>8976</v>
      </c>
    </row>
    <row r="53" spans="2:13" ht="27.75" customHeight="1" thickBot="1" x14ac:dyDescent="0.2">
      <c r="B53" s="1257" t="s">
        <v>38</v>
      </c>
      <c r="C53" s="1258"/>
      <c r="D53" s="92"/>
      <c r="E53" s="1259" t="s">
        <v>39</v>
      </c>
      <c r="F53" s="1259"/>
      <c r="G53" s="1259"/>
      <c r="H53" s="1260"/>
      <c r="I53" s="93">
        <v>3488</v>
      </c>
      <c r="J53" s="94">
        <v>3325</v>
      </c>
      <c r="K53" s="94">
        <v>2879</v>
      </c>
      <c r="L53" s="94">
        <v>2517</v>
      </c>
      <c r="M53" s="95">
        <v>2112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Mmsw1J3Xua8j6hGfZ4gMiDclGWy+ONHf45A38BUWqunUOUbTChrBt9a9E6CfE5tcy7ZRnXRspODySuLJtyr3Q==" saltValue="IMphE9pAv0FTs20h1rKW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288</v>
      </c>
      <c r="G55" s="107">
        <v>453</v>
      </c>
      <c r="H55" s="108">
        <v>821</v>
      </c>
    </row>
    <row r="56" spans="2:8" ht="52.5" customHeight="1" x14ac:dyDescent="0.15">
      <c r="B56" s="109"/>
      <c r="C56" s="1271" t="s">
        <v>43</v>
      </c>
      <c r="D56" s="1271"/>
      <c r="E56" s="1272"/>
      <c r="F56" s="110" t="s">
        <v>507</v>
      </c>
      <c r="G56" s="110" t="s">
        <v>507</v>
      </c>
      <c r="H56" s="111" t="s">
        <v>507</v>
      </c>
    </row>
    <row r="57" spans="2:8" ht="53.25" customHeight="1" x14ac:dyDescent="0.15">
      <c r="B57" s="109"/>
      <c r="C57" s="1273" t="s">
        <v>44</v>
      </c>
      <c r="D57" s="1273"/>
      <c r="E57" s="1274"/>
      <c r="F57" s="112">
        <v>244</v>
      </c>
      <c r="G57" s="112">
        <v>312</v>
      </c>
      <c r="H57" s="113">
        <v>435</v>
      </c>
    </row>
    <row r="58" spans="2:8" ht="45.75" customHeight="1" x14ac:dyDescent="0.15">
      <c r="B58" s="114"/>
      <c r="C58" s="1261" t="s">
        <v>574</v>
      </c>
      <c r="D58" s="1262"/>
      <c r="E58" s="1263"/>
      <c r="F58" s="115">
        <v>90</v>
      </c>
      <c r="G58" s="115">
        <v>150</v>
      </c>
      <c r="H58" s="116">
        <v>270</v>
      </c>
    </row>
    <row r="59" spans="2:8" ht="45.75" customHeight="1" x14ac:dyDescent="0.15">
      <c r="B59" s="114"/>
      <c r="C59" s="1261" t="s">
        <v>573</v>
      </c>
      <c r="D59" s="1262"/>
      <c r="E59" s="1263"/>
      <c r="F59" s="115">
        <v>96</v>
      </c>
      <c r="G59" s="115">
        <v>92</v>
      </c>
      <c r="H59" s="116">
        <v>93</v>
      </c>
    </row>
    <row r="60" spans="2:8" ht="45.75" customHeight="1" x14ac:dyDescent="0.15">
      <c r="B60" s="114"/>
      <c r="C60" s="1261" t="s">
        <v>572</v>
      </c>
      <c r="D60" s="1262"/>
      <c r="E60" s="1263"/>
      <c r="F60" s="115">
        <v>41</v>
      </c>
      <c r="G60" s="115">
        <v>52</v>
      </c>
      <c r="H60" s="116">
        <v>52</v>
      </c>
    </row>
    <row r="61" spans="2:8" ht="45.75" customHeight="1" x14ac:dyDescent="0.15">
      <c r="B61" s="114"/>
      <c r="C61" s="1261" t="s">
        <v>571</v>
      </c>
      <c r="D61" s="1262"/>
      <c r="E61" s="1263"/>
      <c r="F61" s="115">
        <v>12</v>
      </c>
      <c r="G61" s="115">
        <v>12</v>
      </c>
      <c r="H61" s="116">
        <v>12</v>
      </c>
    </row>
    <row r="62" spans="2:8" ht="45.75" customHeight="1" thickBot="1" x14ac:dyDescent="0.2">
      <c r="B62" s="117"/>
      <c r="C62" s="1264" t="s">
        <v>570</v>
      </c>
      <c r="D62" s="1265"/>
      <c r="E62" s="1266"/>
      <c r="F62" s="118">
        <v>5</v>
      </c>
      <c r="G62" s="118">
        <v>7</v>
      </c>
      <c r="H62" s="119">
        <v>9</v>
      </c>
    </row>
    <row r="63" spans="2:8" ht="52.5" customHeight="1" thickBot="1" x14ac:dyDescent="0.2">
      <c r="B63" s="120"/>
      <c r="C63" s="1267" t="s">
        <v>45</v>
      </c>
      <c r="D63" s="1267"/>
      <c r="E63" s="1268"/>
      <c r="F63" s="121">
        <v>532</v>
      </c>
      <c r="G63" s="121">
        <v>765</v>
      </c>
      <c r="H63" s="122">
        <v>1256</v>
      </c>
    </row>
    <row r="64" spans="2:8" ht="15" customHeight="1" x14ac:dyDescent="0.15"/>
    <row r="65" ht="0" hidden="1" customHeight="1" x14ac:dyDescent="0.15"/>
    <row r="66" ht="0" hidden="1" customHeight="1" x14ac:dyDescent="0.15"/>
  </sheetData>
  <sheetProtection algorithmName="SHA-512" hashValue="k4T23blaO84XmMe6h41NnwIeD3C8jzcROE+elIqY2NbkXTnFB8F8fqHGYlaMr8WP5DQuXXwtEKo+2tCEzsEbrg==" saltValue="Ju6b0IC5KXgqHOO7jhWd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579</v>
      </c>
      <c r="AO51" s="1280"/>
      <c r="AP51" s="1280"/>
      <c r="AQ51" s="1280"/>
      <c r="AR51" s="1280"/>
      <c r="AS51" s="1280"/>
      <c r="AT51" s="1280"/>
      <c r="AU51" s="1280"/>
      <c r="AV51" s="1280"/>
      <c r="AW51" s="1280"/>
      <c r="AX51" s="1280"/>
      <c r="AY51" s="1280"/>
      <c r="AZ51" s="1280"/>
      <c r="BA51" s="1280"/>
      <c r="BB51" s="1280" t="s">
        <v>580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57.2</v>
      </c>
      <c r="CG51" s="1277"/>
      <c r="CH51" s="1277"/>
      <c r="CI51" s="1277"/>
      <c r="CJ51" s="1277"/>
      <c r="CK51" s="1277"/>
      <c r="CL51" s="1277"/>
      <c r="CM51" s="1277"/>
      <c r="CN51" s="1277">
        <v>50.7</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76.7</v>
      </c>
      <c r="CG53" s="1277"/>
      <c r="CH53" s="1277"/>
      <c r="CI53" s="1277"/>
      <c r="CJ53" s="1277"/>
      <c r="CK53" s="1277"/>
      <c r="CL53" s="1277"/>
      <c r="CM53" s="1277"/>
      <c r="CN53" s="1277">
        <v>79.2</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582</v>
      </c>
      <c r="AO55" s="1281"/>
      <c r="AP55" s="1281"/>
      <c r="AQ55" s="1281"/>
      <c r="AR55" s="1281"/>
      <c r="AS55" s="1281"/>
      <c r="AT55" s="1281"/>
      <c r="AU55" s="1281"/>
      <c r="AV55" s="1281"/>
      <c r="AW55" s="1281"/>
      <c r="AX55" s="1281"/>
      <c r="AY55" s="1281"/>
      <c r="AZ55" s="1281"/>
      <c r="BA55" s="1281"/>
      <c r="BB55" s="1280" t="s">
        <v>580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579</v>
      </c>
      <c r="AO73" s="1280"/>
      <c r="AP73" s="1280"/>
      <c r="AQ73" s="1280"/>
      <c r="AR73" s="1280"/>
      <c r="AS73" s="1280"/>
      <c r="AT73" s="1280"/>
      <c r="AU73" s="1280"/>
      <c r="AV73" s="1280"/>
      <c r="AW73" s="1280"/>
      <c r="AX73" s="1280"/>
      <c r="AY73" s="1280"/>
      <c r="AZ73" s="1280"/>
      <c r="BA73" s="1280"/>
      <c r="BB73" s="1280" t="s">
        <v>580</v>
      </c>
      <c r="BC73" s="1280"/>
      <c r="BD73" s="1280"/>
      <c r="BE73" s="1280"/>
      <c r="BF73" s="1280"/>
      <c r="BG73" s="1280"/>
      <c r="BH73" s="1280"/>
      <c r="BI73" s="1280"/>
      <c r="BJ73" s="1280"/>
      <c r="BK73" s="1280"/>
      <c r="BL73" s="1280"/>
      <c r="BM73" s="1280"/>
      <c r="BN73" s="1280"/>
      <c r="BO73" s="1280"/>
      <c r="BP73" s="1277">
        <v>70.2</v>
      </c>
      <c r="BQ73" s="1277"/>
      <c r="BR73" s="1277"/>
      <c r="BS73" s="1277"/>
      <c r="BT73" s="1277"/>
      <c r="BU73" s="1277"/>
      <c r="BV73" s="1277"/>
      <c r="BW73" s="1277"/>
      <c r="BX73" s="1277">
        <v>68.5</v>
      </c>
      <c r="BY73" s="1277"/>
      <c r="BZ73" s="1277"/>
      <c r="CA73" s="1277"/>
      <c r="CB73" s="1277"/>
      <c r="CC73" s="1277"/>
      <c r="CD73" s="1277"/>
      <c r="CE73" s="1277"/>
      <c r="CF73" s="1277">
        <v>57.2</v>
      </c>
      <c r="CG73" s="1277"/>
      <c r="CH73" s="1277"/>
      <c r="CI73" s="1277"/>
      <c r="CJ73" s="1277"/>
      <c r="CK73" s="1277"/>
      <c r="CL73" s="1277"/>
      <c r="CM73" s="1277"/>
      <c r="CN73" s="1277">
        <v>50.7</v>
      </c>
      <c r="CO73" s="1277"/>
      <c r="CP73" s="1277"/>
      <c r="CQ73" s="1277"/>
      <c r="CR73" s="1277"/>
      <c r="CS73" s="1277"/>
      <c r="CT73" s="1277"/>
      <c r="CU73" s="1277"/>
      <c r="CV73" s="1277">
        <v>40.700000000000003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584</v>
      </c>
      <c r="BC75" s="1280"/>
      <c r="BD75" s="1280"/>
      <c r="BE75" s="1280"/>
      <c r="BF75" s="1280"/>
      <c r="BG75" s="1280"/>
      <c r="BH75" s="1280"/>
      <c r="BI75" s="1280"/>
      <c r="BJ75" s="1280"/>
      <c r="BK75" s="1280"/>
      <c r="BL75" s="1280"/>
      <c r="BM75" s="1280"/>
      <c r="BN75" s="1280"/>
      <c r="BO75" s="1280"/>
      <c r="BP75" s="1277">
        <v>5.7</v>
      </c>
      <c r="BQ75" s="1277"/>
      <c r="BR75" s="1277"/>
      <c r="BS75" s="1277"/>
      <c r="BT75" s="1277"/>
      <c r="BU75" s="1277"/>
      <c r="BV75" s="1277"/>
      <c r="BW75" s="1277"/>
      <c r="BX75" s="1277">
        <v>5.7</v>
      </c>
      <c r="BY75" s="1277"/>
      <c r="BZ75" s="1277"/>
      <c r="CA75" s="1277"/>
      <c r="CB75" s="1277"/>
      <c r="CC75" s="1277"/>
      <c r="CD75" s="1277"/>
      <c r="CE75" s="1277"/>
      <c r="CF75" s="1277">
        <v>6.3</v>
      </c>
      <c r="CG75" s="1277"/>
      <c r="CH75" s="1277"/>
      <c r="CI75" s="1277"/>
      <c r="CJ75" s="1277"/>
      <c r="CK75" s="1277"/>
      <c r="CL75" s="1277"/>
      <c r="CM75" s="1277"/>
      <c r="CN75" s="1277">
        <v>6.2</v>
      </c>
      <c r="CO75" s="1277"/>
      <c r="CP75" s="1277"/>
      <c r="CQ75" s="1277"/>
      <c r="CR75" s="1277"/>
      <c r="CS75" s="1277"/>
      <c r="CT75" s="1277"/>
      <c r="CU75" s="1277"/>
      <c r="CV75" s="1277">
        <v>6.7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582</v>
      </c>
      <c r="AO77" s="1281"/>
      <c r="AP77" s="1281"/>
      <c r="AQ77" s="1281"/>
      <c r="AR77" s="1281"/>
      <c r="AS77" s="1281"/>
      <c r="AT77" s="1281"/>
      <c r="AU77" s="1281"/>
      <c r="AV77" s="1281"/>
      <c r="AW77" s="1281"/>
      <c r="AX77" s="1281"/>
      <c r="AY77" s="1281"/>
      <c r="AZ77" s="1281"/>
      <c r="BA77" s="1281"/>
      <c r="BB77" s="1280" t="s">
        <v>580</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584</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KXC0zgaqY6QK3CC71Xd0uCSgzQAHXEirlEUF+Hqw80yrBQenUIaLdcBs94yjEIKPHyxb/6QgbBNiCkcDIsV2g==" saltValue="HNgFqLptSCuImOaTTKwsb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cZs4mgTzQljmlHEIRMFC2yodQ2s1QxgBoMqZ6hJTFrvpDgupRSZ9YsrxrKa6Us2VJEax+ShfgPfudYWdg8yLw==" saltValue="T/1vqTwd5NB+1vP6DQW3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zqzOJ7fv+JNZo7B4N7caBlA5QwCveA1XpwKpYKTWBcUTu7f6vPqffObMSeytEauuQBRdQmc4VDYz21X5jFZ3g==" saltValue="1jeroX5fNNK5fFIi+RwE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38713</v>
      </c>
      <c r="E3" s="141"/>
      <c r="F3" s="142">
        <v>53270</v>
      </c>
      <c r="G3" s="143"/>
      <c r="H3" s="144"/>
    </row>
    <row r="4" spans="1:8" x14ac:dyDescent="0.15">
      <c r="A4" s="145"/>
      <c r="B4" s="146"/>
      <c r="C4" s="147"/>
      <c r="D4" s="148">
        <v>10996</v>
      </c>
      <c r="E4" s="149"/>
      <c r="F4" s="150">
        <v>24316</v>
      </c>
      <c r="G4" s="151"/>
      <c r="H4" s="152"/>
    </row>
    <row r="5" spans="1:8" x14ac:dyDescent="0.15">
      <c r="A5" s="133" t="s">
        <v>542</v>
      </c>
      <c r="B5" s="138"/>
      <c r="C5" s="139"/>
      <c r="D5" s="140">
        <v>19053</v>
      </c>
      <c r="E5" s="141"/>
      <c r="F5" s="142">
        <v>53292</v>
      </c>
      <c r="G5" s="143"/>
      <c r="H5" s="144"/>
    </row>
    <row r="6" spans="1:8" x14ac:dyDescent="0.15">
      <c r="A6" s="145"/>
      <c r="B6" s="146"/>
      <c r="C6" s="147"/>
      <c r="D6" s="148">
        <v>7850</v>
      </c>
      <c r="E6" s="149"/>
      <c r="F6" s="150">
        <v>28900</v>
      </c>
      <c r="G6" s="151"/>
      <c r="H6" s="152"/>
    </row>
    <row r="7" spans="1:8" x14ac:dyDescent="0.15">
      <c r="A7" s="133" t="s">
        <v>543</v>
      </c>
      <c r="B7" s="138"/>
      <c r="C7" s="139"/>
      <c r="D7" s="140">
        <v>17502</v>
      </c>
      <c r="E7" s="141"/>
      <c r="F7" s="142">
        <v>49919</v>
      </c>
      <c r="G7" s="143"/>
      <c r="H7" s="144"/>
    </row>
    <row r="8" spans="1:8" x14ac:dyDescent="0.15">
      <c r="A8" s="145"/>
      <c r="B8" s="146"/>
      <c r="C8" s="147"/>
      <c r="D8" s="148">
        <v>8995</v>
      </c>
      <c r="E8" s="149"/>
      <c r="F8" s="150">
        <v>26398</v>
      </c>
      <c r="G8" s="151"/>
      <c r="H8" s="152"/>
    </row>
    <row r="9" spans="1:8" x14ac:dyDescent="0.15">
      <c r="A9" s="133" t="s">
        <v>544</v>
      </c>
      <c r="B9" s="138"/>
      <c r="C9" s="139"/>
      <c r="D9" s="140">
        <v>10388</v>
      </c>
      <c r="E9" s="141"/>
      <c r="F9" s="142">
        <v>47738</v>
      </c>
      <c r="G9" s="143"/>
      <c r="H9" s="144"/>
    </row>
    <row r="10" spans="1:8" x14ac:dyDescent="0.15">
      <c r="A10" s="145"/>
      <c r="B10" s="146"/>
      <c r="C10" s="147"/>
      <c r="D10" s="148">
        <v>7322</v>
      </c>
      <c r="E10" s="149"/>
      <c r="F10" s="150">
        <v>24937</v>
      </c>
      <c r="G10" s="151"/>
      <c r="H10" s="152"/>
    </row>
    <row r="11" spans="1:8" x14ac:dyDescent="0.15">
      <c r="A11" s="133" t="s">
        <v>545</v>
      </c>
      <c r="B11" s="138"/>
      <c r="C11" s="139"/>
      <c r="D11" s="140">
        <v>18397</v>
      </c>
      <c r="E11" s="141"/>
      <c r="F11" s="142">
        <v>52191</v>
      </c>
      <c r="G11" s="143"/>
      <c r="H11" s="144"/>
    </row>
    <row r="12" spans="1:8" x14ac:dyDescent="0.15">
      <c r="A12" s="145"/>
      <c r="B12" s="146"/>
      <c r="C12" s="153"/>
      <c r="D12" s="148">
        <v>12611</v>
      </c>
      <c r="E12" s="149"/>
      <c r="F12" s="150">
        <v>24843</v>
      </c>
      <c r="G12" s="151"/>
      <c r="H12" s="152"/>
    </row>
    <row r="13" spans="1:8" x14ac:dyDescent="0.15">
      <c r="A13" s="133"/>
      <c r="B13" s="138"/>
      <c r="C13" s="154"/>
      <c r="D13" s="155">
        <v>20811</v>
      </c>
      <c r="E13" s="156"/>
      <c r="F13" s="157">
        <v>51282</v>
      </c>
      <c r="G13" s="158"/>
      <c r="H13" s="144"/>
    </row>
    <row r="14" spans="1:8" x14ac:dyDescent="0.15">
      <c r="A14" s="145"/>
      <c r="B14" s="146"/>
      <c r="C14" s="147"/>
      <c r="D14" s="148">
        <v>9555</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4.99</v>
      </c>
      <c r="C19" s="159">
        <f>ROUND(VALUE(SUBSTITUTE(実質収支比率等に係る経年分析!G$48,"▲","-")),2)</f>
        <v>4.71</v>
      </c>
      <c r="D19" s="159">
        <f>ROUND(VALUE(SUBSTITUTE(実質収支比率等に係る経年分析!H$48,"▲","-")),2)</f>
        <v>3.9</v>
      </c>
      <c r="E19" s="159">
        <f>ROUND(VALUE(SUBSTITUTE(実質収支比率等に係る経年分析!I$48,"▲","-")),2)</f>
        <v>3.94</v>
      </c>
      <c r="F19" s="159">
        <f>ROUND(VALUE(SUBSTITUTE(実質収支比率等に係る経年分析!J$48,"▲","-")),2)</f>
        <v>4.57</v>
      </c>
    </row>
    <row r="20" spans="1:11" x14ac:dyDescent="0.15">
      <c r="A20" s="159" t="s">
        <v>49</v>
      </c>
      <c r="B20" s="159">
        <f>ROUND(VALUE(SUBSTITUTE(実質収支比率等に係る経年分析!F$47,"▲","-")),2)</f>
        <v>4.22</v>
      </c>
      <c r="C20" s="159">
        <f>ROUND(VALUE(SUBSTITUTE(実質収支比率等に係る経年分析!G$47,"▲","-")),2)</f>
        <v>3.75</v>
      </c>
      <c r="D20" s="159">
        <f>ROUND(VALUE(SUBSTITUTE(実質収支比率等に係る経年分析!H$47,"▲","-")),2)</f>
        <v>5.08</v>
      </c>
      <c r="E20" s="159">
        <f>ROUND(VALUE(SUBSTITUTE(実質収支比率等に係る経年分析!I$47,"▲","-")),2)</f>
        <v>8.06</v>
      </c>
      <c r="F20" s="159">
        <f>ROUND(VALUE(SUBSTITUTE(実質収支比率等に係る経年分析!J$47,"▲","-")),2)</f>
        <v>13.97</v>
      </c>
    </row>
    <row r="21" spans="1:11" x14ac:dyDescent="0.15">
      <c r="A21" s="159" t="s">
        <v>50</v>
      </c>
      <c r="B21" s="159">
        <f>IF(ISNUMBER(VALUE(SUBSTITUTE(実質収支比率等に係る経年分析!F$49,"▲","-"))),ROUND(VALUE(SUBSTITUTE(実質収支比率等に係る経年分析!F$49,"▲","-")),2),NA())</f>
        <v>2.81</v>
      </c>
      <c r="C21" s="159">
        <f>IF(ISNUMBER(VALUE(SUBSTITUTE(実質収支比率等に係る経年分析!G$49,"▲","-"))),ROUND(VALUE(SUBSTITUTE(実質収支比率等に係る経年分析!G$49,"▲","-")),2),NA())</f>
        <v>-0.85</v>
      </c>
      <c r="D21" s="159">
        <f>IF(ISNUMBER(VALUE(SUBSTITUTE(実質収支比率等に係る経年分析!H$49,"▲","-"))),ROUND(VALUE(SUBSTITUTE(実質収支比率等に係る経年分析!H$49,"▲","-")),2),NA())</f>
        <v>0.71</v>
      </c>
      <c r="E21" s="159">
        <f>IF(ISNUMBER(VALUE(SUBSTITUTE(実質収支比率等に係る経年分析!I$49,"▲","-"))),ROUND(VALUE(SUBSTITUTE(実質収支比率等に係る経年分析!I$49,"▲","-")),2),NA())</f>
        <v>2.93</v>
      </c>
      <c r="F21" s="159">
        <f>IF(ISNUMBER(VALUE(SUBSTITUTE(実質収支比率等に係る経年分析!J$49,"▲","-"))),ROUND(VALUE(SUBSTITUTE(実質収支比率等に係る経年分析!J$49,"▲","-")),2),NA())</f>
        <v>7.07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0.59</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0.55000000000000004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1.33</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1.1499999999999999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2.3199999999999998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4.9800000000000004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4.5599999999999996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644</v>
      </c>
      <c r="E42" s="161"/>
      <c r="F42" s="161"/>
      <c r="G42" s="161">
        <f>'実質公債費比率（分子）の構造'!L$52</f>
        <v>705</v>
      </c>
      <c r="H42" s="161"/>
      <c r="I42" s="161"/>
      <c r="J42" s="161">
        <f>'実質公債費比率（分子）の構造'!M$52</f>
        <v>645</v>
      </c>
      <c r="K42" s="161"/>
      <c r="L42" s="161"/>
      <c r="M42" s="161">
        <f>'実質公債費比率（分子）の構造'!N$52</f>
        <v>665</v>
      </c>
      <c r="N42" s="161"/>
      <c r="O42" s="161"/>
      <c r="P42" s="161">
        <f>'実質公債費比率（分子）の構造'!O$52</f>
        <v>693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321</v>
      </c>
      <c r="C46" s="161"/>
      <c r="D46" s="161"/>
      <c r="E46" s="161">
        <f>'実質公債費比率（分子）の構造'!L$48</f>
        <v>336</v>
      </c>
      <c r="F46" s="161"/>
      <c r="G46" s="161"/>
      <c r="H46" s="161">
        <f>'実質公債費比率（分子）の構造'!M$48</f>
        <v>362</v>
      </c>
      <c r="I46" s="161"/>
      <c r="J46" s="161"/>
      <c r="K46" s="161">
        <f>'実質公債費比率（分子）の構造'!N$48</f>
        <v>342</v>
      </c>
      <c r="L46" s="161"/>
      <c r="M46" s="161"/>
      <c r="N46" s="161">
        <f>'実質公債費比率（分子）の構造'!O$48</f>
        <v>373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667</v>
      </c>
      <c r="C49" s="161"/>
      <c r="D49" s="161"/>
      <c r="E49" s="161">
        <f>'実質公債費比率（分子）の構造'!L$45</f>
        <v>636</v>
      </c>
      <c r="F49" s="161"/>
      <c r="G49" s="161"/>
      <c r="H49" s="161">
        <f>'実質公債費比率（分子）の構造'!M$45</f>
        <v>623</v>
      </c>
      <c r="I49" s="161"/>
      <c r="J49" s="161"/>
      <c r="K49" s="161">
        <f>'実質公債費比率（分子）の構造'!N$45</f>
        <v>646</v>
      </c>
      <c r="L49" s="161"/>
      <c r="M49" s="161"/>
      <c r="N49" s="161">
        <f>'実質公債費比率（分子）の構造'!O$45</f>
        <v>674</v>
      </c>
      <c r="O49" s="161"/>
      <c r="P49" s="161"/>
    </row>
    <row r="50" spans="1:16" x14ac:dyDescent="0.15">
      <c r="A50" s="161" t="s">
        <v>65</v>
      </c>
      <c r="B50" s="161" t="e">
        <f>NA()</f>
        <v>#N/A</v>
      </c>
      <c r="C50" s="161">
        <f>IF(ISNUMBER('実質公債費比率（分子）の構造'!K$53),'実質公債費比率（分子）の構造'!K$53,NA())</f>
        <v>344</v>
      </c>
      <c r="D50" s="161" t="e">
        <f>NA()</f>
        <v>#N/A</v>
      </c>
      <c r="E50" s="161" t="e">
        <f>NA()</f>
        <v>#N/A</v>
      </c>
      <c r="F50" s="161">
        <f>IF(ISNUMBER('実質公債費比率（分子）の構造'!L$53),'実質公債費比率（分子）の構造'!L$53,NA())</f>
        <v>267</v>
      </c>
      <c r="G50" s="161" t="e">
        <f>NA()</f>
        <v>#N/A</v>
      </c>
      <c r="H50" s="161" t="e">
        <f>NA()</f>
        <v>#N/A</v>
      </c>
      <c r="I50" s="161">
        <f>IF(ISNUMBER('実質公債費比率（分子）の構造'!M$53),'実質公債費比率（分子）の構造'!M$53,NA())</f>
        <v>340</v>
      </c>
      <c r="J50" s="161" t="e">
        <f>NA()</f>
        <v>#N/A</v>
      </c>
      <c r="K50" s="161" t="e">
        <f>NA()</f>
        <v>#N/A</v>
      </c>
      <c r="L50" s="161">
        <f>IF(ISNUMBER('実質公債費比率（分子）の構造'!N$53),'実質公債費比率（分子）の構造'!N$53,NA())</f>
        <v>323</v>
      </c>
      <c r="M50" s="161" t="e">
        <f>NA()</f>
        <v>#N/A</v>
      </c>
      <c r="N50" s="161" t="e">
        <f>NA()</f>
        <v>#N/A</v>
      </c>
      <c r="O50" s="161">
        <f>IF(ISNUMBER('実質公債費比率（分子）の構造'!O$53),'実質公債費比率（分子）の構造'!O$53,NA())</f>
        <v>354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9083</v>
      </c>
      <c r="E56" s="160"/>
      <c r="F56" s="160"/>
      <c r="G56" s="160">
        <f>'将来負担比率（分子）の構造'!J$52</f>
        <v>9123</v>
      </c>
      <c r="H56" s="160"/>
      <c r="I56" s="160"/>
      <c r="J56" s="160">
        <f>'将来負担比率（分子）の構造'!K$52</f>
        <v>9166</v>
      </c>
      <c r="K56" s="160"/>
      <c r="L56" s="160"/>
      <c r="M56" s="160">
        <f>'将来負担比率（分子）の構造'!L$52</f>
        <v>9217</v>
      </c>
      <c r="N56" s="160"/>
      <c r="O56" s="160"/>
      <c r="P56" s="160">
        <f>'将来負担比率（分子）の構造'!M$52</f>
        <v>8976</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771</v>
      </c>
      <c r="E58" s="160"/>
      <c r="F58" s="160"/>
      <c r="G58" s="160">
        <f>'将来負担比率（分子）の構造'!J$50</f>
        <v>720</v>
      </c>
      <c r="H58" s="160"/>
      <c r="I58" s="160"/>
      <c r="J58" s="160">
        <f>'将来負担比率（分子）の構造'!K$50</f>
        <v>891</v>
      </c>
      <c r="K58" s="160"/>
      <c r="L58" s="160"/>
      <c r="M58" s="160">
        <f>'将来負担比率（分子）の構造'!L$50</f>
        <v>1063</v>
      </c>
      <c r="N58" s="160"/>
      <c r="O58" s="160"/>
      <c r="P58" s="160">
        <f>'将来負担比率（分子）の構造'!M$50</f>
        <v>1676</v>
      </c>
    </row>
    <row r="59" spans="1:16" x14ac:dyDescent="0.15">
      <c r="A59" s="160" t="s">
        <v>33</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1545</v>
      </c>
      <c r="C62" s="160"/>
      <c r="D62" s="160"/>
      <c r="E62" s="160">
        <f>'将来負担比率（分子）の構造'!J$45</f>
        <v>1442</v>
      </c>
      <c r="F62" s="160"/>
      <c r="G62" s="160"/>
      <c r="H62" s="160">
        <f>'将来負担比率（分子）の構造'!K$45</f>
        <v>1307</v>
      </c>
      <c r="I62" s="160"/>
      <c r="J62" s="160"/>
      <c r="K62" s="160">
        <f>'将来負担比率（分子）の構造'!L$45</f>
        <v>1302</v>
      </c>
      <c r="L62" s="160"/>
      <c r="M62" s="160"/>
      <c r="N62" s="160">
        <f>'将来負担比率（分子）の構造'!M$45</f>
        <v>1285</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4368</v>
      </c>
      <c r="C64" s="160"/>
      <c r="D64" s="160"/>
      <c r="E64" s="160">
        <f>'将来負担比率（分子）の構造'!J$43</f>
        <v>4325</v>
      </c>
      <c r="F64" s="160"/>
      <c r="G64" s="160"/>
      <c r="H64" s="160">
        <f>'将来負担比率（分子）の構造'!K$43</f>
        <v>4326</v>
      </c>
      <c r="I64" s="160"/>
      <c r="J64" s="160"/>
      <c r="K64" s="160">
        <f>'将来負担比率（分子）の構造'!L$43</f>
        <v>4364</v>
      </c>
      <c r="L64" s="160"/>
      <c r="M64" s="160"/>
      <c r="N64" s="160">
        <f>'将来負担比率（分子）の構造'!M$43</f>
        <v>4388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7429</v>
      </c>
      <c r="C66" s="160"/>
      <c r="D66" s="160"/>
      <c r="E66" s="160">
        <f>'将来負担比率（分子）の構造'!J$41</f>
        <v>7400</v>
      </c>
      <c r="F66" s="160"/>
      <c r="G66" s="160"/>
      <c r="H66" s="160">
        <f>'将来負担比率（分子）の構造'!K$41</f>
        <v>7304</v>
      </c>
      <c r="I66" s="160"/>
      <c r="J66" s="160"/>
      <c r="K66" s="160">
        <f>'将来負担比率（分子）の構造'!L$41</f>
        <v>7131</v>
      </c>
      <c r="L66" s="160"/>
      <c r="M66" s="160"/>
      <c r="N66" s="160">
        <f>'将来負担比率（分子）の構造'!M$41</f>
        <v>7089</v>
      </c>
      <c r="O66" s="160"/>
      <c r="P66" s="160"/>
    </row>
    <row r="67" spans="1:16" x14ac:dyDescent="0.15">
      <c r="A67" s="160" t="s">
        <v>69</v>
      </c>
      <c r="B67" s="160" t="e">
        <f>NA()</f>
        <v>#N/A</v>
      </c>
      <c r="C67" s="160">
        <f>IF(ISNUMBER('将来負担比率（分子）の構造'!I$53), IF('将来負担比率（分子）の構造'!I$53 &lt; 0, 0, '将来負担比率（分子）の構造'!I$53), NA())</f>
        <v>3488</v>
      </c>
      <c r="D67" s="160" t="e">
        <f>NA()</f>
        <v>#N/A</v>
      </c>
      <c r="E67" s="160" t="e">
        <f>NA()</f>
        <v>#N/A</v>
      </c>
      <c r="F67" s="160">
        <f>IF(ISNUMBER('将来負担比率（分子）の構造'!J$53), IF('将来負担比率（分子）の構造'!J$53 &lt; 0, 0, '将来負担比率（分子）の構造'!J$53), NA())</f>
        <v>3325</v>
      </c>
      <c r="G67" s="160" t="e">
        <f>NA()</f>
        <v>#N/A</v>
      </c>
      <c r="H67" s="160" t="e">
        <f>NA()</f>
        <v>#N/A</v>
      </c>
      <c r="I67" s="160">
        <f>IF(ISNUMBER('将来負担比率（分子）の構造'!K$53), IF('将来負担比率（分子）の構造'!K$53 &lt; 0, 0, '将来負担比率（分子）の構造'!K$53), NA())</f>
        <v>2879</v>
      </c>
      <c r="J67" s="160" t="e">
        <f>NA()</f>
        <v>#N/A</v>
      </c>
      <c r="K67" s="160" t="e">
        <f>NA()</f>
        <v>#N/A</v>
      </c>
      <c r="L67" s="160">
        <f>IF(ISNUMBER('将来負担比率（分子）の構造'!L$53), IF('将来負担比率（分子）の構造'!L$53 &lt; 0, 0, '将来負担比率（分子）の構造'!L$53), NA())</f>
        <v>2517</v>
      </c>
      <c r="M67" s="160" t="e">
        <f>NA()</f>
        <v>#N/A</v>
      </c>
      <c r="N67" s="160" t="e">
        <f>NA()</f>
        <v>#N/A</v>
      </c>
      <c r="O67" s="160">
        <f>IF(ISNUMBER('将来負担比率（分子）の構造'!M$53), IF('将来負担比率（分子）の構造'!M$53 &lt; 0, 0, '将来負担比率（分子）の構造'!M$53), NA())</f>
        <v>2112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288</v>
      </c>
      <c r="C72" s="164">
        <f>基金残高に係る経年分析!G55</f>
        <v>453</v>
      </c>
      <c r="D72" s="164">
        <f>基金残高に係る経年分析!H55</f>
        <v>821</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244</v>
      </c>
      <c r="C74" s="164">
        <f>基金残高に係る経年分析!G57</f>
        <v>312</v>
      </c>
      <c r="D74" s="164">
        <f>基金残高に係る経年分析!H57</f>
        <v>435</v>
      </c>
    </row>
  </sheetData>
  <sheetProtection algorithmName="SHA-512" hashValue="UlZMe9o+N8zP1bsVP3PO9RgSV+axlMKwwF8zM5Pliq4i+6U4xqgFEPyVUWVqiTWxOhADj+ktGL6bm/3rkJSTxw==" saltValue="ymR1n3+SPL1f6yybEqcZ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4305273</v>
      </c>
      <c r="S5" s="649"/>
      <c r="T5" s="649"/>
      <c r="U5" s="649"/>
      <c r="V5" s="649"/>
      <c r="W5" s="649"/>
      <c r="X5" s="649"/>
      <c r="Y5" s="650"/>
      <c r="Z5" s="651">
        <v>51.4</v>
      </c>
      <c r="AA5" s="651"/>
      <c r="AB5" s="651"/>
      <c r="AC5" s="651"/>
      <c r="AD5" s="652">
        <v>4305273</v>
      </c>
      <c r="AE5" s="652"/>
      <c r="AF5" s="652"/>
      <c r="AG5" s="652"/>
      <c r="AH5" s="652"/>
      <c r="AI5" s="652"/>
      <c r="AJ5" s="652"/>
      <c r="AK5" s="652"/>
      <c r="AL5" s="653">
        <v>76.400000000000006</v>
      </c>
      <c r="AM5" s="654"/>
      <c r="AN5" s="654"/>
      <c r="AO5" s="655"/>
      <c r="AP5" s="645" t="s">
        <v>222</v>
      </c>
      <c r="AQ5" s="646"/>
      <c r="AR5" s="646"/>
      <c r="AS5" s="646"/>
      <c r="AT5" s="646"/>
      <c r="AU5" s="646"/>
      <c r="AV5" s="646"/>
      <c r="AW5" s="646"/>
      <c r="AX5" s="646"/>
      <c r="AY5" s="646"/>
      <c r="AZ5" s="646"/>
      <c r="BA5" s="646"/>
      <c r="BB5" s="646"/>
      <c r="BC5" s="646"/>
      <c r="BD5" s="646"/>
      <c r="BE5" s="646"/>
      <c r="BF5" s="647"/>
      <c r="BG5" s="659">
        <v>4305273</v>
      </c>
      <c r="BH5" s="660"/>
      <c r="BI5" s="660"/>
      <c r="BJ5" s="660"/>
      <c r="BK5" s="660"/>
      <c r="BL5" s="660"/>
      <c r="BM5" s="660"/>
      <c r="BN5" s="661"/>
      <c r="BO5" s="662">
        <v>100</v>
      </c>
      <c r="BP5" s="662"/>
      <c r="BQ5" s="662"/>
      <c r="BR5" s="662"/>
      <c r="BS5" s="663" t="s">
        <v>120</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58604</v>
      </c>
      <c r="S6" s="660"/>
      <c r="T6" s="660"/>
      <c r="U6" s="660"/>
      <c r="V6" s="660"/>
      <c r="W6" s="660"/>
      <c r="X6" s="660"/>
      <c r="Y6" s="661"/>
      <c r="Z6" s="662">
        <v>0.7</v>
      </c>
      <c r="AA6" s="662"/>
      <c r="AB6" s="662"/>
      <c r="AC6" s="662"/>
      <c r="AD6" s="663">
        <v>58604</v>
      </c>
      <c r="AE6" s="663"/>
      <c r="AF6" s="663"/>
      <c r="AG6" s="663"/>
      <c r="AH6" s="663"/>
      <c r="AI6" s="663"/>
      <c r="AJ6" s="663"/>
      <c r="AK6" s="663"/>
      <c r="AL6" s="664">
        <v>1</v>
      </c>
      <c r="AM6" s="665"/>
      <c r="AN6" s="665"/>
      <c r="AO6" s="666"/>
      <c r="AP6" s="656" t="s">
        <v>227</v>
      </c>
      <c r="AQ6" s="657"/>
      <c r="AR6" s="657"/>
      <c r="AS6" s="657"/>
      <c r="AT6" s="657"/>
      <c r="AU6" s="657"/>
      <c r="AV6" s="657"/>
      <c r="AW6" s="657"/>
      <c r="AX6" s="657"/>
      <c r="AY6" s="657"/>
      <c r="AZ6" s="657"/>
      <c r="BA6" s="657"/>
      <c r="BB6" s="657"/>
      <c r="BC6" s="657"/>
      <c r="BD6" s="657"/>
      <c r="BE6" s="657"/>
      <c r="BF6" s="658"/>
      <c r="BG6" s="659">
        <v>4305273</v>
      </c>
      <c r="BH6" s="660"/>
      <c r="BI6" s="660"/>
      <c r="BJ6" s="660"/>
      <c r="BK6" s="660"/>
      <c r="BL6" s="660"/>
      <c r="BM6" s="660"/>
      <c r="BN6" s="661"/>
      <c r="BO6" s="662">
        <v>100</v>
      </c>
      <c r="BP6" s="662"/>
      <c r="BQ6" s="662"/>
      <c r="BR6" s="662"/>
      <c r="BS6" s="663" t="s">
        <v>228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124546</v>
      </c>
      <c r="CS6" s="660"/>
      <c r="CT6" s="660"/>
      <c r="CU6" s="660"/>
      <c r="CV6" s="660"/>
      <c r="CW6" s="660"/>
      <c r="CX6" s="660"/>
      <c r="CY6" s="661"/>
      <c r="CZ6" s="653">
        <v>1.5</v>
      </c>
      <c r="DA6" s="654"/>
      <c r="DB6" s="654"/>
      <c r="DC6" s="673"/>
      <c r="DD6" s="668" t="s">
        <v>120</v>
      </c>
      <c r="DE6" s="660"/>
      <c r="DF6" s="660"/>
      <c r="DG6" s="660"/>
      <c r="DH6" s="660"/>
      <c r="DI6" s="660"/>
      <c r="DJ6" s="660"/>
      <c r="DK6" s="660"/>
      <c r="DL6" s="660"/>
      <c r="DM6" s="660"/>
      <c r="DN6" s="660"/>
      <c r="DO6" s="660"/>
      <c r="DP6" s="661"/>
      <c r="DQ6" s="668">
        <v>124546</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5521</v>
      </c>
      <c r="S7" s="660"/>
      <c r="T7" s="660"/>
      <c r="U7" s="660"/>
      <c r="V7" s="660"/>
      <c r="W7" s="660"/>
      <c r="X7" s="660"/>
      <c r="Y7" s="661"/>
      <c r="Z7" s="662">
        <v>0.1</v>
      </c>
      <c r="AA7" s="662"/>
      <c r="AB7" s="662"/>
      <c r="AC7" s="662"/>
      <c r="AD7" s="663">
        <v>5521</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2620121</v>
      </c>
      <c r="BH7" s="660"/>
      <c r="BI7" s="660"/>
      <c r="BJ7" s="660"/>
      <c r="BK7" s="660"/>
      <c r="BL7" s="660"/>
      <c r="BM7" s="660"/>
      <c r="BN7" s="661"/>
      <c r="BO7" s="662">
        <v>60.9</v>
      </c>
      <c r="BP7" s="662"/>
      <c r="BQ7" s="662"/>
      <c r="BR7" s="662"/>
      <c r="BS7" s="663" t="s">
        <v>228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1358043</v>
      </c>
      <c r="CS7" s="660"/>
      <c r="CT7" s="660"/>
      <c r="CU7" s="660"/>
      <c r="CV7" s="660"/>
      <c r="CW7" s="660"/>
      <c r="CX7" s="660"/>
      <c r="CY7" s="661"/>
      <c r="CZ7" s="662">
        <v>16.8</v>
      </c>
      <c r="DA7" s="662"/>
      <c r="DB7" s="662"/>
      <c r="DC7" s="662"/>
      <c r="DD7" s="668">
        <v>481</v>
      </c>
      <c r="DE7" s="660"/>
      <c r="DF7" s="660"/>
      <c r="DG7" s="660"/>
      <c r="DH7" s="660"/>
      <c r="DI7" s="660"/>
      <c r="DJ7" s="660"/>
      <c r="DK7" s="660"/>
      <c r="DL7" s="660"/>
      <c r="DM7" s="660"/>
      <c r="DN7" s="660"/>
      <c r="DO7" s="660"/>
      <c r="DP7" s="661"/>
      <c r="DQ7" s="668">
        <v>1251348</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25922</v>
      </c>
      <c r="S8" s="660"/>
      <c r="T8" s="660"/>
      <c r="U8" s="660"/>
      <c r="V8" s="660"/>
      <c r="W8" s="660"/>
      <c r="X8" s="660"/>
      <c r="Y8" s="661"/>
      <c r="Z8" s="662">
        <v>0.3</v>
      </c>
      <c r="AA8" s="662"/>
      <c r="AB8" s="662"/>
      <c r="AC8" s="662"/>
      <c r="AD8" s="663">
        <v>25922</v>
      </c>
      <c r="AE8" s="663"/>
      <c r="AF8" s="663"/>
      <c r="AG8" s="663"/>
      <c r="AH8" s="663"/>
      <c r="AI8" s="663"/>
      <c r="AJ8" s="663"/>
      <c r="AK8" s="663"/>
      <c r="AL8" s="664">
        <v>0.5</v>
      </c>
      <c r="AM8" s="665"/>
      <c r="AN8" s="665"/>
      <c r="AO8" s="666"/>
      <c r="AP8" s="656" t="s">
        <v>234</v>
      </c>
      <c r="AQ8" s="657"/>
      <c r="AR8" s="657"/>
      <c r="AS8" s="657"/>
      <c r="AT8" s="657"/>
      <c r="AU8" s="657"/>
      <c r="AV8" s="657"/>
      <c r="AW8" s="657"/>
      <c r="AX8" s="657"/>
      <c r="AY8" s="657"/>
      <c r="AZ8" s="657"/>
      <c r="BA8" s="657"/>
      <c r="BB8" s="657"/>
      <c r="BC8" s="657"/>
      <c r="BD8" s="657"/>
      <c r="BE8" s="657"/>
      <c r="BF8" s="658"/>
      <c r="BG8" s="659">
        <v>50131</v>
      </c>
      <c r="BH8" s="660"/>
      <c r="BI8" s="660"/>
      <c r="BJ8" s="660"/>
      <c r="BK8" s="660"/>
      <c r="BL8" s="660"/>
      <c r="BM8" s="660"/>
      <c r="BN8" s="661"/>
      <c r="BO8" s="662">
        <v>1.2</v>
      </c>
      <c r="BP8" s="662"/>
      <c r="BQ8" s="662"/>
      <c r="BR8" s="662"/>
      <c r="BS8" s="668" t="s">
        <v>120</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2705653</v>
      </c>
      <c r="CS8" s="660"/>
      <c r="CT8" s="660"/>
      <c r="CU8" s="660"/>
      <c r="CV8" s="660"/>
      <c r="CW8" s="660"/>
      <c r="CX8" s="660"/>
      <c r="CY8" s="661"/>
      <c r="CZ8" s="662">
        <v>33.4</v>
      </c>
      <c r="DA8" s="662"/>
      <c r="DB8" s="662"/>
      <c r="DC8" s="662"/>
      <c r="DD8" s="668">
        <v>2406</v>
      </c>
      <c r="DE8" s="660"/>
      <c r="DF8" s="660"/>
      <c r="DG8" s="660"/>
      <c r="DH8" s="660"/>
      <c r="DI8" s="660"/>
      <c r="DJ8" s="660"/>
      <c r="DK8" s="660"/>
      <c r="DL8" s="660"/>
      <c r="DM8" s="660"/>
      <c r="DN8" s="660"/>
      <c r="DO8" s="660"/>
      <c r="DP8" s="661"/>
      <c r="DQ8" s="668">
        <v>1528050</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27839</v>
      </c>
      <c r="S9" s="660"/>
      <c r="T9" s="660"/>
      <c r="U9" s="660"/>
      <c r="V9" s="660"/>
      <c r="W9" s="660"/>
      <c r="X9" s="660"/>
      <c r="Y9" s="661"/>
      <c r="Z9" s="662">
        <v>0.3</v>
      </c>
      <c r="AA9" s="662"/>
      <c r="AB9" s="662"/>
      <c r="AC9" s="662"/>
      <c r="AD9" s="663">
        <v>27839</v>
      </c>
      <c r="AE9" s="663"/>
      <c r="AF9" s="663"/>
      <c r="AG9" s="663"/>
      <c r="AH9" s="663"/>
      <c r="AI9" s="663"/>
      <c r="AJ9" s="663"/>
      <c r="AK9" s="663"/>
      <c r="AL9" s="664">
        <v>0.5</v>
      </c>
      <c r="AM9" s="665"/>
      <c r="AN9" s="665"/>
      <c r="AO9" s="666"/>
      <c r="AP9" s="656" t="s">
        <v>237</v>
      </c>
      <c r="AQ9" s="657"/>
      <c r="AR9" s="657"/>
      <c r="AS9" s="657"/>
      <c r="AT9" s="657"/>
      <c r="AU9" s="657"/>
      <c r="AV9" s="657"/>
      <c r="AW9" s="657"/>
      <c r="AX9" s="657"/>
      <c r="AY9" s="657"/>
      <c r="AZ9" s="657"/>
      <c r="BA9" s="657"/>
      <c r="BB9" s="657"/>
      <c r="BC9" s="657"/>
      <c r="BD9" s="657"/>
      <c r="BE9" s="657"/>
      <c r="BF9" s="658"/>
      <c r="BG9" s="659">
        <v>2486552</v>
      </c>
      <c r="BH9" s="660"/>
      <c r="BI9" s="660"/>
      <c r="BJ9" s="660"/>
      <c r="BK9" s="660"/>
      <c r="BL9" s="660"/>
      <c r="BM9" s="660"/>
      <c r="BN9" s="661"/>
      <c r="BO9" s="662">
        <v>57.8</v>
      </c>
      <c r="BP9" s="662"/>
      <c r="BQ9" s="662"/>
      <c r="BR9" s="662"/>
      <c r="BS9" s="668" t="s">
        <v>120</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938561</v>
      </c>
      <c r="CS9" s="660"/>
      <c r="CT9" s="660"/>
      <c r="CU9" s="660"/>
      <c r="CV9" s="660"/>
      <c r="CW9" s="660"/>
      <c r="CX9" s="660"/>
      <c r="CY9" s="661"/>
      <c r="CZ9" s="662">
        <v>11.6</v>
      </c>
      <c r="DA9" s="662"/>
      <c r="DB9" s="662"/>
      <c r="DC9" s="662"/>
      <c r="DD9" s="668">
        <v>211404</v>
      </c>
      <c r="DE9" s="660"/>
      <c r="DF9" s="660"/>
      <c r="DG9" s="660"/>
      <c r="DH9" s="660"/>
      <c r="DI9" s="660"/>
      <c r="DJ9" s="660"/>
      <c r="DK9" s="660"/>
      <c r="DL9" s="660"/>
      <c r="DM9" s="660"/>
      <c r="DN9" s="660"/>
      <c r="DO9" s="660"/>
      <c r="DP9" s="661"/>
      <c r="DQ9" s="668">
        <v>629987</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120</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51174</v>
      </c>
      <c r="BH10" s="660"/>
      <c r="BI10" s="660"/>
      <c r="BJ10" s="660"/>
      <c r="BK10" s="660"/>
      <c r="BL10" s="660"/>
      <c r="BM10" s="660"/>
      <c r="BN10" s="661"/>
      <c r="BO10" s="662">
        <v>1.2</v>
      </c>
      <c r="BP10" s="662"/>
      <c r="BQ10" s="662"/>
      <c r="BR10" s="662"/>
      <c r="BS10" s="668" t="s">
        <v>228</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21390</v>
      </c>
      <c r="CS10" s="660"/>
      <c r="CT10" s="660"/>
      <c r="CU10" s="660"/>
      <c r="CV10" s="660"/>
      <c r="CW10" s="660"/>
      <c r="CX10" s="660"/>
      <c r="CY10" s="661"/>
      <c r="CZ10" s="662">
        <v>0.3</v>
      </c>
      <c r="DA10" s="662"/>
      <c r="DB10" s="662"/>
      <c r="DC10" s="662"/>
      <c r="DD10" s="668" t="s">
        <v>120</v>
      </c>
      <c r="DE10" s="660"/>
      <c r="DF10" s="660"/>
      <c r="DG10" s="660"/>
      <c r="DH10" s="660"/>
      <c r="DI10" s="660"/>
      <c r="DJ10" s="660"/>
      <c r="DK10" s="660"/>
      <c r="DL10" s="660"/>
      <c r="DM10" s="660"/>
      <c r="DN10" s="660"/>
      <c r="DO10" s="660"/>
      <c r="DP10" s="661"/>
      <c r="DQ10" s="668">
        <v>1103</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120</v>
      </c>
      <c r="AA11" s="662"/>
      <c r="AB11" s="662"/>
      <c r="AC11" s="662"/>
      <c r="AD11" s="663" t="s">
        <v>228</v>
      </c>
      <c r="AE11" s="663"/>
      <c r="AF11" s="663"/>
      <c r="AG11" s="663"/>
      <c r="AH11" s="663"/>
      <c r="AI11" s="663"/>
      <c r="AJ11" s="663"/>
      <c r="AK11" s="663"/>
      <c r="AL11" s="664" t="s">
        <v>228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32264</v>
      </c>
      <c r="BH11" s="660"/>
      <c r="BI11" s="660"/>
      <c r="BJ11" s="660"/>
      <c r="BK11" s="660"/>
      <c r="BL11" s="660"/>
      <c r="BM11" s="660"/>
      <c r="BN11" s="661"/>
      <c r="BO11" s="662">
        <v>0.7</v>
      </c>
      <c r="BP11" s="662"/>
      <c r="BQ11" s="662"/>
      <c r="BR11" s="662"/>
      <c r="BS11" s="668" t="s">
        <v>120</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73757</v>
      </c>
      <c r="CS11" s="660"/>
      <c r="CT11" s="660"/>
      <c r="CU11" s="660"/>
      <c r="CV11" s="660"/>
      <c r="CW11" s="660"/>
      <c r="CX11" s="660"/>
      <c r="CY11" s="661"/>
      <c r="CZ11" s="662">
        <v>0.9</v>
      </c>
      <c r="DA11" s="662"/>
      <c r="DB11" s="662"/>
      <c r="DC11" s="662"/>
      <c r="DD11" s="668">
        <v>3875</v>
      </c>
      <c r="DE11" s="660"/>
      <c r="DF11" s="660"/>
      <c r="DG11" s="660"/>
      <c r="DH11" s="660"/>
      <c r="DI11" s="660"/>
      <c r="DJ11" s="660"/>
      <c r="DK11" s="660"/>
      <c r="DL11" s="660"/>
      <c r="DM11" s="660"/>
      <c r="DN11" s="660"/>
      <c r="DO11" s="660"/>
      <c r="DP11" s="661"/>
      <c r="DQ11" s="668">
        <v>66714</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406515</v>
      </c>
      <c r="S12" s="660"/>
      <c r="T12" s="660"/>
      <c r="U12" s="660"/>
      <c r="V12" s="660"/>
      <c r="W12" s="660"/>
      <c r="X12" s="660"/>
      <c r="Y12" s="661"/>
      <c r="Z12" s="662">
        <v>4.9000000000000004</v>
      </c>
      <c r="AA12" s="662"/>
      <c r="AB12" s="662"/>
      <c r="AC12" s="662"/>
      <c r="AD12" s="663">
        <v>406515</v>
      </c>
      <c r="AE12" s="663"/>
      <c r="AF12" s="663"/>
      <c r="AG12" s="663"/>
      <c r="AH12" s="663"/>
      <c r="AI12" s="663"/>
      <c r="AJ12" s="663"/>
      <c r="AK12" s="663"/>
      <c r="AL12" s="664">
        <v>7.2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1512291</v>
      </c>
      <c r="BH12" s="660"/>
      <c r="BI12" s="660"/>
      <c r="BJ12" s="660"/>
      <c r="BK12" s="660"/>
      <c r="BL12" s="660"/>
      <c r="BM12" s="660"/>
      <c r="BN12" s="661"/>
      <c r="BO12" s="662">
        <v>35.1</v>
      </c>
      <c r="BP12" s="662"/>
      <c r="BQ12" s="662"/>
      <c r="BR12" s="662"/>
      <c r="BS12" s="668" t="s">
        <v>228</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50566</v>
      </c>
      <c r="CS12" s="660"/>
      <c r="CT12" s="660"/>
      <c r="CU12" s="660"/>
      <c r="CV12" s="660"/>
      <c r="CW12" s="660"/>
      <c r="CX12" s="660"/>
      <c r="CY12" s="661"/>
      <c r="CZ12" s="662">
        <v>0.6</v>
      </c>
      <c r="DA12" s="662"/>
      <c r="DB12" s="662"/>
      <c r="DC12" s="662"/>
      <c r="DD12" s="668" t="s">
        <v>120</v>
      </c>
      <c r="DE12" s="660"/>
      <c r="DF12" s="660"/>
      <c r="DG12" s="660"/>
      <c r="DH12" s="660"/>
      <c r="DI12" s="660"/>
      <c r="DJ12" s="660"/>
      <c r="DK12" s="660"/>
      <c r="DL12" s="660"/>
      <c r="DM12" s="660"/>
      <c r="DN12" s="660"/>
      <c r="DO12" s="660"/>
      <c r="DP12" s="661"/>
      <c r="DQ12" s="668">
        <v>40061</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8949</v>
      </c>
      <c r="S13" s="660"/>
      <c r="T13" s="660"/>
      <c r="U13" s="660"/>
      <c r="V13" s="660"/>
      <c r="W13" s="660"/>
      <c r="X13" s="660"/>
      <c r="Y13" s="661"/>
      <c r="Z13" s="662">
        <v>0.1</v>
      </c>
      <c r="AA13" s="662"/>
      <c r="AB13" s="662"/>
      <c r="AC13" s="662"/>
      <c r="AD13" s="663">
        <v>8949</v>
      </c>
      <c r="AE13" s="663"/>
      <c r="AF13" s="663"/>
      <c r="AG13" s="663"/>
      <c r="AH13" s="663"/>
      <c r="AI13" s="663"/>
      <c r="AJ13" s="663"/>
      <c r="AK13" s="663"/>
      <c r="AL13" s="664">
        <v>0.2</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1504927</v>
      </c>
      <c r="BH13" s="660"/>
      <c r="BI13" s="660"/>
      <c r="BJ13" s="660"/>
      <c r="BK13" s="660"/>
      <c r="BL13" s="660"/>
      <c r="BM13" s="660"/>
      <c r="BN13" s="661"/>
      <c r="BO13" s="662">
        <v>35</v>
      </c>
      <c r="BP13" s="662"/>
      <c r="BQ13" s="662"/>
      <c r="BR13" s="662"/>
      <c r="BS13" s="668" t="s">
        <v>120</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1015245</v>
      </c>
      <c r="CS13" s="660"/>
      <c r="CT13" s="660"/>
      <c r="CU13" s="660"/>
      <c r="CV13" s="660"/>
      <c r="CW13" s="660"/>
      <c r="CX13" s="660"/>
      <c r="CY13" s="661"/>
      <c r="CZ13" s="662">
        <v>12.5</v>
      </c>
      <c r="DA13" s="662"/>
      <c r="DB13" s="662"/>
      <c r="DC13" s="662"/>
      <c r="DD13" s="668">
        <v>197015</v>
      </c>
      <c r="DE13" s="660"/>
      <c r="DF13" s="660"/>
      <c r="DG13" s="660"/>
      <c r="DH13" s="660"/>
      <c r="DI13" s="660"/>
      <c r="DJ13" s="660"/>
      <c r="DK13" s="660"/>
      <c r="DL13" s="660"/>
      <c r="DM13" s="660"/>
      <c r="DN13" s="660"/>
      <c r="DO13" s="660"/>
      <c r="DP13" s="661"/>
      <c r="DQ13" s="668">
        <v>838212</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228</v>
      </c>
      <c r="AA14" s="662"/>
      <c r="AB14" s="662"/>
      <c r="AC14" s="662"/>
      <c r="AD14" s="663" t="s">
        <v>120</v>
      </c>
      <c r="AE14" s="663"/>
      <c r="AF14" s="663"/>
      <c r="AG14" s="663"/>
      <c r="AH14" s="663"/>
      <c r="AI14" s="663"/>
      <c r="AJ14" s="663"/>
      <c r="AK14" s="663"/>
      <c r="AL14" s="664" t="s">
        <v>120</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44514</v>
      </c>
      <c r="BH14" s="660"/>
      <c r="BI14" s="660"/>
      <c r="BJ14" s="660"/>
      <c r="BK14" s="660"/>
      <c r="BL14" s="660"/>
      <c r="BM14" s="660"/>
      <c r="BN14" s="661"/>
      <c r="BO14" s="662">
        <v>1</v>
      </c>
      <c r="BP14" s="662"/>
      <c r="BQ14" s="662"/>
      <c r="BR14" s="662"/>
      <c r="BS14" s="668" t="s">
        <v>120</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447286</v>
      </c>
      <c r="CS14" s="660"/>
      <c r="CT14" s="660"/>
      <c r="CU14" s="660"/>
      <c r="CV14" s="660"/>
      <c r="CW14" s="660"/>
      <c r="CX14" s="660"/>
      <c r="CY14" s="661"/>
      <c r="CZ14" s="662">
        <v>5.5</v>
      </c>
      <c r="DA14" s="662"/>
      <c r="DB14" s="662"/>
      <c r="DC14" s="662"/>
      <c r="DD14" s="668">
        <v>87372</v>
      </c>
      <c r="DE14" s="660"/>
      <c r="DF14" s="660"/>
      <c r="DG14" s="660"/>
      <c r="DH14" s="660"/>
      <c r="DI14" s="660"/>
      <c r="DJ14" s="660"/>
      <c r="DK14" s="660"/>
      <c r="DL14" s="660"/>
      <c r="DM14" s="660"/>
      <c r="DN14" s="660"/>
      <c r="DO14" s="660"/>
      <c r="DP14" s="661"/>
      <c r="DQ14" s="668">
        <v>378240</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31691</v>
      </c>
      <c r="S15" s="660"/>
      <c r="T15" s="660"/>
      <c r="U15" s="660"/>
      <c r="V15" s="660"/>
      <c r="W15" s="660"/>
      <c r="X15" s="660"/>
      <c r="Y15" s="661"/>
      <c r="Z15" s="662">
        <v>0.4</v>
      </c>
      <c r="AA15" s="662"/>
      <c r="AB15" s="662"/>
      <c r="AC15" s="662"/>
      <c r="AD15" s="663">
        <v>31691</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128347</v>
      </c>
      <c r="BH15" s="660"/>
      <c r="BI15" s="660"/>
      <c r="BJ15" s="660"/>
      <c r="BK15" s="660"/>
      <c r="BL15" s="660"/>
      <c r="BM15" s="660"/>
      <c r="BN15" s="661"/>
      <c r="BO15" s="662">
        <v>3</v>
      </c>
      <c r="BP15" s="662"/>
      <c r="BQ15" s="662"/>
      <c r="BR15" s="662"/>
      <c r="BS15" s="668" t="s">
        <v>120</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688044</v>
      </c>
      <c r="CS15" s="660"/>
      <c r="CT15" s="660"/>
      <c r="CU15" s="660"/>
      <c r="CV15" s="660"/>
      <c r="CW15" s="660"/>
      <c r="CX15" s="660"/>
      <c r="CY15" s="661"/>
      <c r="CZ15" s="662">
        <v>8.5</v>
      </c>
      <c r="DA15" s="662"/>
      <c r="DB15" s="662"/>
      <c r="DC15" s="662"/>
      <c r="DD15" s="668">
        <v>28882</v>
      </c>
      <c r="DE15" s="660"/>
      <c r="DF15" s="660"/>
      <c r="DG15" s="660"/>
      <c r="DH15" s="660"/>
      <c r="DI15" s="660"/>
      <c r="DJ15" s="660"/>
      <c r="DK15" s="660"/>
      <c r="DL15" s="660"/>
      <c r="DM15" s="660"/>
      <c r="DN15" s="660"/>
      <c r="DO15" s="660"/>
      <c r="DP15" s="661"/>
      <c r="DQ15" s="668">
        <v>618977</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120</v>
      </c>
      <c r="BP16" s="662"/>
      <c r="BQ16" s="662"/>
      <c r="BR16" s="662"/>
      <c r="BS16" s="668" t="s">
        <v>120</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120</v>
      </c>
      <c r="CS16" s="660"/>
      <c r="CT16" s="660"/>
      <c r="CU16" s="660"/>
      <c r="CV16" s="660"/>
      <c r="CW16" s="660"/>
      <c r="CX16" s="660"/>
      <c r="CY16" s="661"/>
      <c r="CZ16" s="662" t="s">
        <v>120</v>
      </c>
      <c r="DA16" s="662"/>
      <c r="DB16" s="662"/>
      <c r="DC16" s="662"/>
      <c r="DD16" s="668" t="s">
        <v>120</v>
      </c>
      <c r="DE16" s="660"/>
      <c r="DF16" s="660"/>
      <c r="DG16" s="660"/>
      <c r="DH16" s="660"/>
      <c r="DI16" s="660"/>
      <c r="DJ16" s="660"/>
      <c r="DK16" s="660"/>
      <c r="DL16" s="660"/>
      <c r="DM16" s="660"/>
      <c r="DN16" s="660"/>
      <c r="DO16" s="660"/>
      <c r="DP16" s="661"/>
      <c r="DQ16" s="668" t="s">
        <v>120</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15518</v>
      </c>
      <c r="S17" s="660"/>
      <c r="T17" s="660"/>
      <c r="U17" s="660"/>
      <c r="V17" s="660"/>
      <c r="W17" s="660"/>
      <c r="X17" s="660"/>
      <c r="Y17" s="661"/>
      <c r="Z17" s="662">
        <v>0.2</v>
      </c>
      <c r="AA17" s="662"/>
      <c r="AB17" s="662"/>
      <c r="AC17" s="662"/>
      <c r="AD17" s="663">
        <v>15518</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120</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674161</v>
      </c>
      <c r="CS17" s="660"/>
      <c r="CT17" s="660"/>
      <c r="CU17" s="660"/>
      <c r="CV17" s="660"/>
      <c r="CW17" s="660"/>
      <c r="CX17" s="660"/>
      <c r="CY17" s="661"/>
      <c r="CZ17" s="662">
        <v>8.3000000000000007</v>
      </c>
      <c r="DA17" s="662"/>
      <c r="DB17" s="662"/>
      <c r="DC17" s="662"/>
      <c r="DD17" s="668" t="s">
        <v>120</v>
      </c>
      <c r="DE17" s="660"/>
      <c r="DF17" s="660"/>
      <c r="DG17" s="660"/>
      <c r="DH17" s="660"/>
      <c r="DI17" s="660"/>
      <c r="DJ17" s="660"/>
      <c r="DK17" s="660"/>
      <c r="DL17" s="660"/>
      <c r="DM17" s="660"/>
      <c r="DN17" s="660"/>
      <c r="DO17" s="660"/>
      <c r="DP17" s="661"/>
      <c r="DQ17" s="668">
        <v>674161</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837923</v>
      </c>
      <c r="S18" s="660"/>
      <c r="T18" s="660"/>
      <c r="U18" s="660"/>
      <c r="V18" s="660"/>
      <c r="W18" s="660"/>
      <c r="X18" s="660"/>
      <c r="Y18" s="661"/>
      <c r="Z18" s="662">
        <v>10</v>
      </c>
      <c r="AA18" s="662"/>
      <c r="AB18" s="662"/>
      <c r="AC18" s="662"/>
      <c r="AD18" s="663">
        <v>726319</v>
      </c>
      <c r="AE18" s="663"/>
      <c r="AF18" s="663"/>
      <c r="AG18" s="663"/>
      <c r="AH18" s="663"/>
      <c r="AI18" s="663"/>
      <c r="AJ18" s="663"/>
      <c r="AK18" s="663"/>
      <c r="AL18" s="664">
        <v>12.9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228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726319</v>
      </c>
      <c r="S19" s="660"/>
      <c r="T19" s="660"/>
      <c r="U19" s="660"/>
      <c r="V19" s="660"/>
      <c r="W19" s="660"/>
      <c r="X19" s="660"/>
      <c r="Y19" s="661"/>
      <c r="Z19" s="662">
        <v>8.6999999999999993</v>
      </c>
      <c r="AA19" s="662"/>
      <c r="AB19" s="662"/>
      <c r="AC19" s="662"/>
      <c r="AD19" s="663">
        <v>726319</v>
      </c>
      <c r="AE19" s="663"/>
      <c r="AF19" s="663"/>
      <c r="AG19" s="663"/>
      <c r="AH19" s="663"/>
      <c r="AI19" s="663"/>
      <c r="AJ19" s="663"/>
      <c r="AK19" s="663"/>
      <c r="AL19" s="664">
        <v>12.9</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228</v>
      </c>
      <c r="BH19" s="660"/>
      <c r="BI19" s="660"/>
      <c r="BJ19" s="660"/>
      <c r="BK19" s="660"/>
      <c r="BL19" s="660"/>
      <c r="BM19" s="660"/>
      <c r="BN19" s="661"/>
      <c r="BO19" s="662" t="s">
        <v>228</v>
      </c>
      <c r="BP19" s="662"/>
      <c r="BQ19" s="662"/>
      <c r="BR19" s="662"/>
      <c r="BS19" s="668" t="s">
        <v>120</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228</v>
      </c>
      <c r="DA19" s="662"/>
      <c r="DB19" s="662"/>
      <c r="DC19" s="662"/>
      <c r="DD19" s="668" t="s">
        <v>120</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111604</v>
      </c>
      <c r="S20" s="660"/>
      <c r="T20" s="660"/>
      <c r="U20" s="660"/>
      <c r="V20" s="660"/>
      <c r="W20" s="660"/>
      <c r="X20" s="660"/>
      <c r="Y20" s="661"/>
      <c r="Z20" s="662">
        <v>1.3</v>
      </c>
      <c r="AA20" s="662"/>
      <c r="AB20" s="662"/>
      <c r="AC20" s="662"/>
      <c r="AD20" s="663" t="s">
        <v>120</v>
      </c>
      <c r="AE20" s="663"/>
      <c r="AF20" s="663"/>
      <c r="AG20" s="663"/>
      <c r="AH20" s="663"/>
      <c r="AI20" s="663"/>
      <c r="AJ20" s="663"/>
      <c r="AK20" s="663"/>
      <c r="AL20" s="664" t="s">
        <v>228</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228</v>
      </c>
      <c r="BH20" s="660"/>
      <c r="BI20" s="660"/>
      <c r="BJ20" s="660"/>
      <c r="BK20" s="660"/>
      <c r="BL20" s="660"/>
      <c r="BM20" s="660"/>
      <c r="BN20" s="661"/>
      <c r="BO20" s="662" t="s">
        <v>120</v>
      </c>
      <c r="BP20" s="662"/>
      <c r="BQ20" s="662"/>
      <c r="BR20" s="662"/>
      <c r="BS20" s="668" t="s">
        <v>228</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8097252</v>
      </c>
      <c r="CS20" s="660"/>
      <c r="CT20" s="660"/>
      <c r="CU20" s="660"/>
      <c r="CV20" s="660"/>
      <c r="CW20" s="660"/>
      <c r="CX20" s="660"/>
      <c r="CY20" s="661"/>
      <c r="CZ20" s="662">
        <v>100</v>
      </c>
      <c r="DA20" s="662"/>
      <c r="DB20" s="662"/>
      <c r="DC20" s="662"/>
      <c r="DD20" s="668">
        <v>531435</v>
      </c>
      <c r="DE20" s="660"/>
      <c r="DF20" s="660"/>
      <c r="DG20" s="660"/>
      <c r="DH20" s="660"/>
      <c r="DI20" s="660"/>
      <c r="DJ20" s="660"/>
      <c r="DK20" s="660"/>
      <c r="DL20" s="660"/>
      <c r="DM20" s="660"/>
      <c r="DN20" s="660"/>
      <c r="DO20" s="660"/>
      <c r="DP20" s="661"/>
      <c r="DQ20" s="668">
        <v>6151399</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120</v>
      </c>
      <c r="AE21" s="663"/>
      <c r="AF21" s="663"/>
      <c r="AG21" s="663"/>
      <c r="AH21" s="663"/>
      <c r="AI21" s="663"/>
      <c r="AJ21" s="663"/>
      <c r="AK21" s="663"/>
      <c r="AL21" s="664" t="s">
        <v>120</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120</v>
      </c>
      <c r="BH21" s="660"/>
      <c r="BI21" s="660"/>
      <c r="BJ21" s="660"/>
      <c r="BK21" s="660"/>
      <c r="BL21" s="660"/>
      <c r="BM21" s="660"/>
      <c r="BN21" s="661"/>
      <c r="BO21" s="662" t="s">
        <v>120</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5723755</v>
      </c>
      <c r="S22" s="660"/>
      <c r="T22" s="660"/>
      <c r="U22" s="660"/>
      <c r="V22" s="660"/>
      <c r="W22" s="660"/>
      <c r="X22" s="660"/>
      <c r="Y22" s="661"/>
      <c r="Z22" s="662">
        <v>68.400000000000006</v>
      </c>
      <c r="AA22" s="662"/>
      <c r="AB22" s="662"/>
      <c r="AC22" s="662"/>
      <c r="AD22" s="663">
        <v>5612151</v>
      </c>
      <c r="AE22" s="663"/>
      <c r="AF22" s="663"/>
      <c r="AG22" s="663"/>
      <c r="AH22" s="663"/>
      <c r="AI22" s="663"/>
      <c r="AJ22" s="663"/>
      <c r="AK22" s="663"/>
      <c r="AL22" s="664">
        <v>99.5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3853</v>
      </c>
      <c r="S23" s="660"/>
      <c r="T23" s="660"/>
      <c r="U23" s="660"/>
      <c r="V23" s="660"/>
      <c r="W23" s="660"/>
      <c r="X23" s="660"/>
      <c r="Y23" s="661"/>
      <c r="Z23" s="662">
        <v>0</v>
      </c>
      <c r="AA23" s="662"/>
      <c r="AB23" s="662"/>
      <c r="AC23" s="662"/>
      <c r="AD23" s="663">
        <v>3853</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228</v>
      </c>
      <c r="BH23" s="660"/>
      <c r="BI23" s="660"/>
      <c r="BJ23" s="660"/>
      <c r="BK23" s="660"/>
      <c r="BL23" s="660"/>
      <c r="BM23" s="660"/>
      <c r="BN23" s="661"/>
      <c r="BO23" s="662" t="s">
        <v>228</v>
      </c>
      <c r="BP23" s="662"/>
      <c r="BQ23" s="662"/>
      <c r="BR23" s="662"/>
      <c r="BS23" s="668" t="s">
        <v>228</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133495</v>
      </c>
      <c r="S24" s="660"/>
      <c r="T24" s="660"/>
      <c r="U24" s="660"/>
      <c r="V24" s="660"/>
      <c r="W24" s="660"/>
      <c r="X24" s="660"/>
      <c r="Y24" s="661"/>
      <c r="Z24" s="662">
        <v>1.6</v>
      </c>
      <c r="AA24" s="662"/>
      <c r="AB24" s="662"/>
      <c r="AC24" s="662"/>
      <c r="AD24" s="663" t="s">
        <v>228</v>
      </c>
      <c r="AE24" s="663"/>
      <c r="AF24" s="663"/>
      <c r="AG24" s="663"/>
      <c r="AH24" s="663"/>
      <c r="AI24" s="663"/>
      <c r="AJ24" s="663"/>
      <c r="AK24" s="663"/>
      <c r="AL24" s="664" t="s">
        <v>120</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228</v>
      </c>
      <c r="BP24" s="662"/>
      <c r="BQ24" s="662"/>
      <c r="BR24" s="662"/>
      <c r="BS24" s="668" t="s">
        <v>120</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3783721</v>
      </c>
      <c r="CS24" s="649"/>
      <c r="CT24" s="649"/>
      <c r="CU24" s="649"/>
      <c r="CV24" s="649"/>
      <c r="CW24" s="649"/>
      <c r="CX24" s="649"/>
      <c r="CY24" s="650"/>
      <c r="CZ24" s="653">
        <v>46.7</v>
      </c>
      <c r="DA24" s="654"/>
      <c r="DB24" s="654"/>
      <c r="DC24" s="673"/>
      <c r="DD24" s="692">
        <v>2771441</v>
      </c>
      <c r="DE24" s="649"/>
      <c r="DF24" s="649"/>
      <c r="DG24" s="649"/>
      <c r="DH24" s="649"/>
      <c r="DI24" s="649"/>
      <c r="DJ24" s="649"/>
      <c r="DK24" s="650"/>
      <c r="DL24" s="692">
        <v>2764791</v>
      </c>
      <c r="DM24" s="649"/>
      <c r="DN24" s="649"/>
      <c r="DO24" s="649"/>
      <c r="DP24" s="649"/>
      <c r="DQ24" s="649"/>
      <c r="DR24" s="649"/>
      <c r="DS24" s="649"/>
      <c r="DT24" s="649"/>
      <c r="DU24" s="649"/>
      <c r="DV24" s="650"/>
      <c r="DW24" s="653">
        <v>46.6</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156608</v>
      </c>
      <c r="S25" s="660"/>
      <c r="T25" s="660"/>
      <c r="U25" s="660"/>
      <c r="V25" s="660"/>
      <c r="W25" s="660"/>
      <c r="X25" s="660"/>
      <c r="Y25" s="661"/>
      <c r="Z25" s="662">
        <v>1.9</v>
      </c>
      <c r="AA25" s="662"/>
      <c r="AB25" s="662"/>
      <c r="AC25" s="662"/>
      <c r="AD25" s="663">
        <v>22482</v>
      </c>
      <c r="AE25" s="663"/>
      <c r="AF25" s="663"/>
      <c r="AG25" s="663"/>
      <c r="AH25" s="663"/>
      <c r="AI25" s="663"/>
      <c r="AJ25" s="663"/>
      <c r="AK25" s="663"/>
      <c r="AL25" s="664">
        <v>0.4</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1705087</v>
      </c>
      <c r="CS25" s="695"/>
      <c r="CT25" s="695"/>
      <c r="CU25" s="695"/>
      <c r="CV25" s="695"/>
      <c r="CW25" s="695"/>
      <c r="CX25" s="695"/>
      <c r="CY25" s="696"/>
      <c r="CZ25" s="664">
        <v>21.1</v>
      </c>
      <c r="DA25" s="693"/>
      <c r="DB25" s="693"/>
      <c r="DC25" s="697"/>
      <c r="DD25" s="668">
        <v>1632353</v>
      </c>
      <c r="DE25" s="695"/>
      <c r="DF25" s="695"/>
      <c r="DG25" s="695"/>
      <c r="DH25" s="695"/>
      <c r="DI25" s="695"/>
      <c r="DJ25" s="695"/>
      <c r="DK25" s="696"/>
      <c r="DL25" s="668">
        <v>1625703</v>
      </c>
      <c r="DM25" s="695"/>
      <c r="DN25" s="695"/>
      <c r="DO25" s="695"/>
      <c r="DP25" s="695"/>
      <c r="DQ25" s="695"/>
      <c r="DR25" s="695"/>
      <c r="DS25" s="695"/>
      <c r="DT25" s="695"/>
      <c r="DU25" s="695"/>
      <c r="DV25" s="696"/>
      <c r="DW25" s="664">
        <v>27.4</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53825</v>
      </c>
      <c r="S26" s="660"/>
      <c r="T26" s="660"/>
      <c r="U26" s="660"/>
      <c r="V26" s="660"/>
      <c r="W26" s="660"/>
      <c r="X26" s="660"/>
      <c r="Y26" s="661"/>
      <c r="Z26" s="662">
        <v>0.6</v>
      </c>
      <c r="AA26" s="662"/>
      <c r="AB26" s="662"/>
      <c r="AC26" s="662"/>
      <c r="AD26" s="663" t="s">
        <v>228</v>
      </c>
      <c r="AE26" s="663"/>
      <c r="AF26" s="663"/>
      <c r="AG26" s="663"/>
      <c r="AH26" s="663"/>
      <c r="AI26" s="663"/>
      <c r="AJ26" s="663"/>
      <c r="AK26" s="663"/>
      <c r="AL26" s="664" t="s">
        <v>120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1100440</v>
      </c>
      <c r="CS26" s="660"/>
      <c r="CT26" s="660"/>
      <c r="CU26" s="660"/>
      <c r="CV26" s="660"/>
      <c r="CW26" s="660"/>
      <c r="CX26" s="660"/>
      <c r="CY26" s="661"/>
      <c r="CZ26" s="664">
        <v>13.6</v>
      </c>
      <c r="DA26" s="693"/>
      <c r="DB26" s="693"/>
      <c r="DC26" s="697"/>
      <c r="DD26" s="668">
        <v>1040725</v>
      </c>
      <c r="DE26" s="660"/>
      <c r="DF26" s="660"/>
      <c r="DG26" s="660"/>
      <c r="DH26" s="660"/>
      <c r="DI26" s="660"/>
      <c r="DJ26" s="660"/>
      <c r="DK26" s="661"/>
      <c r="DL26" s="668" t="s">
        <v>120</v>
      </c>
      <c r="DM26" s="660"/>
      <c r="DN26" s="660"/>
      <c r="DO26" s="660"/>
      <c r="DP26" s="660"/>
      <c r="DQ26" s="660"/>
      <c r="DR26" s="660"/>
      <c r="DS26" s="660"/>
      <c r="DT26" s="660"/>
      <c r="DU26" s="660"/>
      <c r="DV26" s="661"/>
      <c r="DW26" s="664" t="s">
        <v>228</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780267</v>
      </c>
      <c r="S27" s="660"/>
      <c r="T27" s="660"/>
      <c r="U27" s="660"/>
      <c r="V27" s="660"/>
      <c r="W27" s="660"/>
      <c r="X27" s="660"/>
      <c r="Y27" s="661"/>
      <c r="Z27" s="662">
        <v>9.3000000000000007</v>
      </c>
      <c r="AA27" s="662"/>
      <c r="AB27" s="662"/>
      <c r="AC27" s="662"/>
      <c r="AD27" s="663" t="s">
        <v>228</v>
      </c>
      <c r="AE27" s="663"/>
      <c r="AF27" s="663"/>
      <c r="AG27" s="663"/>
      <c r="AH27" s="663"/>
      <c r="AI27" s="663"/>
      <c r="AJ27" s="663"/>
      <c r="AK27" s="663"/>
      <c r="AL27" s="664" t="s">
        <v>120</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4305273</v>
      </c>
      <c r="BH27" s="660"/>
      <c r="BI27" s="660"/>
      <c r="BJ27" s="660"/>
      <c r="BK27" s="660"/>
      <c r="BL27" s="660"/>
      <c r="BM27" s="660"/>
      <c r="BN27" s="661"/>
      <c r="BO27" s="662">
        <v>100</v>
      </c>
      <c r="BP27" s="662"/>
      <c r="BQ27" s="662"/>
      <c r="BR27" s="662"/>
      <c r="BS27" s="668" t="s">
        <v>228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1404473</v>
      </c>
      <c r="CS27" s="695"/>
      <c r="CT27" s="695"/>
      <c r="CU27" s="695"/>
      <c r="CV27" s="695"/>
      <c r="CW27" s="695"/>
      <c r="CX27" s="695"/>
      <c r="CY27" s="696"/>
      <c r="CZ27" s="664">
        <v>17.3</v>
      </c>
      <c r="DA27" s="693"/>
      <c r="DB27" s="693"/>
      <c r="DC27" s="697"/>
      <c r="DD27" s="668">
        <v>464927</v>
      </c>
      <c r="DE27" s="695"/>
      <c r="DF27" s="695"/>
      <c r="DG27" s="695"/>
      <c r="DH27" s="695"/>
      <c r="DI27" s="695"/>
      <c r="DJ27" s="695"/>
      <c r="DK27" s="696"/>
      <c r="DL27" s="668">
        <v>464927</v>
      </c>
      <c r="DM27" s="695"/>
      <c r="DN27" s="695"/>
      <c r="DO27" s="695"/>
      <c r="DP27" s="695"/>
      <c r="DQ27" s="695"/>
      <c r="DR27" s="695"/>
      <c r="DS27" s="695"/>
      <c r="DT27" s="695"/>
      <c r="DU27" s="695"/>
      <c r="DV27" s="696"/>
      <c r="DW27" s="664">
        <v>7.8</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228</v>
      </c>
      <c r="AA28" s="662"/>
      <c r="AB28" s="662"/>
      <c r="AC28" s="662"/>
      <c r="AD28" s="663" t="s">
        <v>228</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674161</v>
      </c>
      <c r="CS28" s="660"/>
      <c r="CT28" s="660"/>
      <c r="CU28" s="660"/>
      <c r="CV28" s="660"/>
      <c r="CW28" s="660"/>
      <c r="CX28" s="660"/>
      <c r="CY28" s="661"/>
      <c r="CZ28" s="664">
        <v>8.3000000000000007</v>
      </c>
      <c r="DA28" s="693"/>
      <c r="DB28" s="693"/>
      <c r="DC28" s="697"/>
      <c r="DD28" s="668">
        <v>674161</v>
      </c>
      <c r="DE28" s="660"/>
      <c r="DF28" s="660"/>
      <c r="DG28" s="660"/>
      <c r="DH28" s="660"/>
      <c r="DI28" s="660"/>
      <c r="DJ28" s="660"/>
      <c r="DK28" s="661"/>
      <c r="DL28" s="668">
        <v>674161</v>
      </c>
      <c r="DM28" s="660"/>
      <c r="DN28" s="660"/>
      <c r="DO28" s="660"/>
      <c r="DP28" s="660"/>
      <c r="DQ28" s="660"/>
      <c r="DR28" s="660"/>
      <c r="DS28" s="660"/>
      <c r="DT28" s="660"/>
      <c r="DU28" s="660"/>
      <c r="DV28" s="661"/>
      <c r="DW28" s="664">
        <v>11.4</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510328</v>
      </c>
      <c r="S29" s="660"/>
      <c r="T29" s="660"/>
      <c r="U29" s="660"/>
      <c r="V29" s="660"/>
      <c r="W29" s="660"/>
      <c r="X29" s="660"/>
      <c r="Y29" s="661"/>
      <c r="Z29" s="662">
        <v>6.1</v>
      </c>
      <c r="AA29" s="662"/>
      <c r="AB29" s="662"/>
      <c r="AC29" s="662"/>
      <c r="AD29" s="663" t="s">
        <v>120</v>
      </c>
      <c r="AE29" s="663"/>
      <c r="AF29" s="663"/>
      <c r="AG29" s="663"/>
      <c r="AH29" s="663"/>
      <c r="AI29" s="663"/>
      <c r="AJ29" s="663"/>
      <c r="AK29" s="663"/>
      <c r="AL29" s="664" t="s">
        <v>228</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674161</v>
      </c>
      <c r="CS29" s="695"/>
      <c r="CT29" s="695"/>
      <c r="CU29" s="695"/>
      <c r="CV29" s="695"/>
      <c r="CW29" s="695"/>
      <c r="CX29" s="695"/>
      <c r="CY29" s="696"/>
      <c r="CZ29" s="664">
        <v>8.3000000000000007</v>
      </c>
      <c r="DA29" s="693"/>
      <c r="DB29" s="693"/>
      <c r="DC29" s="697"/>
      <c r="DD29" s="668">
        <v>674161</v>
      </c>
      <c r="DE29" s="695"/>
      <c r="DF29" s="695"/>
      <c r="DG29" s="695"/>
      <c r="DH29" s="695"/>
      <c r="DI29" s="695"/>
      <c r="DJ29" s="695"/>
      <c r="DK29" s="696"/>
      <c r="DL29" s="668">
        <v>674161</v>
      </c>
      <c r="DM29" s="695"/>
      <c r="DN29" s="695"/>
      <c r="DO29" s="695"/>
      <c r="DP29" s="695"/>
      <c r="DQ29" s="695"/>
      <c r="DR29" s="695"/>
      <c r="DS29" s="695"/>
      <c r="DT29" s="695"/>
      <c r="DU29" s="695"/>
      <c r="DV29" s="696"/>
      <c r="DW29" s="664">
        <v>11.4</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11738</v>
      </c>
      <c r="S30" s="660"/>
      <c r="T30" s="660"/>
      <c r="U30" s="660"/>
      <c r="V30" s="660"/>
      <c r="W30" s="660"/>
      <c r="X30" s="660"/>
      <c r="Y30" s="661"/>
      <c r="Z30" s="662">
        <v>0.1</v>
      </c>
      <c r="AA30" s="662"/>
      <c r="AB30" s="662"/>
      <c r="AC30" s="662"/>
      <c r="AD30" s="663" t="s">
        <v>228</v>
      </c>
      <c r="AE30" s="663"/>
      <c r="AF30" s="663"/>
      <c r="AG30" s="663"/>
      <c r="AH30" s="663"/>
      <c r="AI30" s="663"/>
      <c r="AJ30" s="663"/>
      <c r="AK30" s="663"/>
      <c r="AL30" s="664" t="s">
        <v>120</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99.5</v>
      </c>
      <c r="BH30" s="720"/>
      <c r="BI30" s="720"/>
      <c r="BJ30" s="720"/>
      <c r="BK30" s="720"/>
      <c r="BL30" s="720"/>
      <c r="BM30" s="654">
        <v>98.4</v>
      </c>
      <c r="BN30" s="720"/>
      <c r="BO30" s="720"/>
      <c r="BP30" s="720"/>
      <c r="BQ30" s="721"/>
      <c r="BR30" s="719">
        <v>99.3</v>
      </c>
      <c r="BS30" s="720"/>
      <c r="BT30" s="720"/>
      <c r="BU30" s="720"/>
      <c r="BV30" s="720"/>
      <c r="BW30" s="720"/>
      <c r="BX30" s="654">
        <v>98</v>
      </c>
      <c r="BY30" s="720"/>
      <c r="BZ30" s="720"/>
      <c r="CA30" s="720"/>
      <c r="CB30" s="721"/>
      <c r="CD30" s="724"/>
      <c r="CE30" s="725"/>
      <c r="CF30" s="674" t="s">
        <v>306</v>
      </c>
      <c r="CG30" s="675"/>
      <c r="CH30" s="675"/>
      <c r="CI30" s="675"/>
      <c r="CJ30" s="675"/>
      <c r="CK30" s="675"/>
      <c r="CL30" s="675"/>
      <c r="CM30" s="675"/>
      <c r="CN30" s="675"/>
      <c r="CO30" s="675"/>
      <c r="CP30" s="675"/>
      <c r="CQ30" s="676"/>
      <c r="CR30" s="659">
        <v>611433</v>
      </c>
      <c r="CS30" s="660"/>
      <c r="CT30" s="660"/>
      <c r="CU30" s="660"/>
      <c r="CV30" s="660"/>
      <c r="CW30" s="660"/>
      <c r="CX30" s="660"/>
      <c r="CY30" s="661"/>
      <c r="CZ30" s="664">
        <v>7.6</v>
      </c>
      <c r="DA30" s="693"/>
      <c r="DB30" s="693"/>
      <c r="DC30" s="697"/>
      <c r="DD30" s="668">
        <v>611433</v>
      </c>
      <c r="DE30" s="660"/>
      <c r="DF30" s="660"/>
      <c r="DG30" s="660"/>
      <c r="DH30" s="660"/>
      <c r="DI30" s="660"/>
      <c r="DJ30" s="660"/>
      <c r="DK30" s="661"/>
      <c r="DL30" s="668">
        <v>611433</v>
      </c>
      <c r="DM30" s="660"/>
      <c r="DN30" s="660"/>
      <c r="DO30" s="660"/>
      <c r="DP30" s="660"/>
      <c r="DQ30" s="660"/>
      <c r="DR30" s="660"/>
      <c r="DS30" s="660"/>
      <c r="DT30" s="660"/>
      <c r="DU30" s="660"/>
      <c r="DV30" s="661"/>
      <c r="DW30" s="664">
        <v>10.3</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6585</v>
      </c>
      <c r="S31" s="660"/>
      <c r="T31" s="660"/>
      <c r="U31" s="660"/>
      <c r="V31" s="660"/>
      <c r="W31" s="660"/>
      <c r="X31" s="660"/>
      <c r="Y31" s="661"/>
      <c r="Z31" s="662">
        <v>0.1</v>
      </c>
      <c r="AA31" s="662"/>
      <c r="AB31" s="662"/>
      <c r="AC31" s="662"/>
      <c r="AD31" s="663" t="s">
        <v>228</v>
      </c>
      <c r="AE31" s="663"/>
      <c r="AF31" s="663"/>
      <c r="AG31" s="663"/>
      <c r="AH31" s="663"/>
      <c r="AI31" s="663"/>
      <c r="AJ31" s="663"/>
      <c r="AK31" s="663"/>
      <c r="AL31" s="664" t="s">
        <v>228</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99.5</v>
      </c>
      <c r="BH31" s="695"/>
      <c r="BI31" s="695"/>
      <c r="BJ31" s="695"/>
      <c r="BK31" s="695"/>
      <c r="BL31" s="695"/>
      <c r="BM31" s="665">
        <v>98.3</v>
      </c>
      <c r="BN31" s="717"/>
      <c r="BO31" s="717"/>
      <c r="BP31" s="717"/>
      <c r="BQ31" s="718"/>
      <c r="BR31" s="716">
        <v>99.4</v>
      </c>
      <c r="BS31" s="695"/>
      <c r="BT31" s="695"/>
      <c r="BU31" s="695"/>
      <c r="BV31" s="695"/>
      <c r="BW31" s="695"/>
      <c r="BX31" s="665">
        <v>97.7</v>
      </c>
      <c r="BY31" s="717"/>
      <c r="BZ31" s="717"/>
      <c r="CA31" s="717"/>
      <c r="CB31" s="718"/>
      <c r="CD31" s="724"/>
      <c r="CE31" s="725"/>
      <c r="CF31" s="674" t="s">
        <v>310</v>
      </c>
      <c r="CG31" s="675"/>
      <c r="CH31" s="675"/>
      <c r="CI31" s="675"/>
      <c r="CJ31" s="675"/>
      <c r="CK31" s="675"/>
      <c r="CL31" s="675"/>
      <c r="CM31" s="675"/>
      <c r="CN31" s="675"/>
      <c r="CO31" s="675"/>
      <c r="CP31" s="675"/>
      <c r="CQ31" s="676"/>
      <c r="CR31" s="659">
        <v>62728</v>
      </c>
      <c r="CS31" s="695"/>
      <c r="CT31" s="695"/>
      <c r="CU31" s="695"/>
      <c r="CV31" s="695"/>
      <c r="CW31" s="695"/>
      <c r="CX31" s="695"/>
      <c r="CY31" s="696"/>
      <c r="CZ31" s="664">
        <v>0.8</v>
      </c>
      <c r="DA31" s="693"/>
      <c r="DB31" s="693"/>
      <c r="DC31" s="697"/>
      <c r="DD31" s="668">
        <v>62728</v>
      </c>
      <c r="DE31" s="695"/>
      <c r="DF31" s="695"/>
      <c r="DG31" s="695"/>
      <c r="DH31" s="695"/>
      <c r="DI31" s="695"/>
      <c r="DJ31" s="695"/>
      <c r="DK31" s="696"/>
      <c r="DL31" s="668">
        <v>62728</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71501</v>
      </c>
      <c r="S32" s="660"/>
      <c r="T32" s="660"/>
      <c r="U32" s="660"/>
      <c r="V32" s="660"/>
      <c r="W32" s="660"/>
      <c r="X32" s="660"/>
      <c r="Y32" s="661"/>
      <c r="Z32" s="662">
        <v>0.9</v>
      </c>
      <c r="AA32" s="662"/>
      <c r="AB32" s="662"/>
      <c r="AC32" s="662"/>
      <c r="AD32" s="663" t="s">
        <v>228</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99.3</v>
      </c>
      <c r="BH32" s="729"/>
      <c r="BI32" s="729"/>
      <c r="BJ32" s="729"/>
      <c r="BK32" s="729"/>
      <c r="BL32" s="729"/>
      <c r="BM32" s="730">
        <v>98.5</v>
      </c>
      <c r="BN32" s="729"/>
      <c r="BO32" s="729"/>
      <c r="BP32" s="729"/>
      <c r="BQ32" s="731"/>
      <c r="BR32" s="728">
        <v>99.2</v>
      </c>
      <c r="BS32" s="729"/>
      <c r="BT32" s="729"/>
      <c r="BU32" s="729"/>
      <c r="BV32" s="729"/>
      <c r="BW32" s="729"/>
      <c r="BX32" s="730">
        <v>98.2</v>
      </c>
      <c r="BY32" s="729"/>
      <c r="BZ32" s="729"/>
      <c r="CA32" s="729"/>
      <c r="CB32" s="731"/>
      <c r="CD32" s="726"/>
      <c r="CE32" s="727"/>
      <c r="CF32" s="674" t="s">
        <v>313</v>
      </c>
      <c r="CG32" s="675"/>
      <c r="CH32" s="675"/>
      <c r="CI32" s="675"/>
      <c r="CJ32" s="675"/>
      <c r="CK32" s="675"/>
      <c r="CL32" s="675"/>
      <c r="CM32" s="675"/>
      <c r="CN32" s="675"/>
      <c r="CO32" s="675"/>
      <c r="CP32" s="675"/>
      <c r="CQ32" s="676"/>
      <c r="CR32" s="659" t="s">
        <v>120</v>
      </c>
      <c r="CS32" s="660"/>
      <c r="CT32" s="660"/>
      <c r="CU32" s="660"/>
      <c r="CV32" s="660"/>
      <c r="CW32" s="660"/>
      <c r="CX32" s="660"/>
      <c r="CY32" s="661"/>
      <c r="CZ32" s="664" t="s">
        <v>228</v>
      </c>
      <c r="DA32" s="693"/>
      <c r="DB32" s="693"/>
      <c r="DC32" s="697"/>
      <c r="DD32" s="668" t="s">
        <v>120</v>
      </c>
      <c r="DE32" s="660"/>
      <c r="DF32" s="660"/>
      <c r="DG32" s="660"/>
      <c r="DH32" s="660"/>
      <c r="DI32" s="660"/>
      <c r="DJ32" s="660"/>
      <c r="DK32" s="661"/>
      <c r="DL32" s="668" t="s">
        <v>228</v>
      </c>
      <c r="DM32" s="660"/>
      <c r="DN32" s="660"/>
      <c r="DO32" s="660"/>
      <c r="DP32" s="660"/>
      <c r="DQ32" s="660"/>
      <c r="DR32" s="660"/>
      <c r="DS32" s="660"/>
      <c r="DT32" s="660"/>
      <c r="DU32" s="660"/>
      <c r="DV32" s="661"/>
      <c r="DW32" s="664" t="s">
        <v>228</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246239</v>
      </c>
      <c r="S33" s="660"/>
      <c r="T33" s="660"/>
      <c r="U33" s="660"/>
      <c r="V33" s="660"/>
      <c r="W33" s="660"/>
      <c r="X33" s="660"/>
      <c r="Y33" s="661"/>
      <c r="Z33" s="662">
        <v>2.9</v>
      </c>
      <c r="AA33" s="662"/>
      <c r="AB33" s="662"/>
      <c r="AC33" s="662"/>
      <c r="AD33" s="663" t="s">
        <v>120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3782096</v>
      </c>
      <c r="CS33" s="695"/>
      <c r="CT33" s="695"/>
      <c r="CU33" s="695"/>
      <c r="CV33" s="695"/>
      <c r="CW33" s="695"/>
      <c r="CX33" s="695"/>
      <c r="CY33" s="696"/>
      <c r="CZ33" s="664">
        <v>46.7</v>
      </c>
      <c r="DA33" s="693"/>
      <c r="DB33" s="693"/>
      <c r="DC33" s="697"/>
      <c r="DD33" s="668">
        <v>3240535</v>
      </c>
      <c r="DE33" s="695"/>
      <c r="DF33" s="695"/>
      <c r="DG33" s="695"/>
      <c r="DH33" s="695"/>
      <c r="DI33" s="695"/>
      <c r="DJ33" s="695"/>
      <c r="DK33" s="696"/>
      <c r="DL33" s="668">
        <v>2610949</v>
      </c>
      <c r="DM33" s="695"/>
      <c r="DN33" s="695"/>
      <c r="DO33" s="695"/>
      <c r="DP33" s="695"/>
      <c r="DQ33" s="695"/>
      <c r="DR33" s="695"/>
      <c r="DS33" s="695"/>
      <c r="DT33" s="695"/>
      <c r="DU33" s="695"/>
      <c r="DV33" s="696"/>
      <c r="DW33" s="664">
        <v>44</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104879</v>
      </c>
      <c r="S34" s="660"/>
      <c r="T34" s="660"/>
      <c r="U34" s="660"/>
      <c r="V34" s="660"/>
      <c r="W34" s="660"/>
      <c r="X34" s="660"/>
      <c r="Y34" s="661"/>
      <c r="Z34" s="662">
        <v>1.3</v>
      </c>
      <c r="AA34" s="662"/>
      <c r="AB34" s="662"/>
      <c r="AC34" s="662"/>
      <c r="AD34" s="663">
        <v>18</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1384561</v>
      </c>
      <c r="CS34" s="660"/>
      <c r="CT34" s="660"/>
      <c r="CU34" s="660"/>
      <c r="CV34" s="660"/>
      <c r="CW34" s="660"/>
      <c r="CX34" s="660"/>
      <c r="CY34" s="661"/>
      <c r="CZ34" s="664">
        <v>17.100000000000001</v>
      </c>
      <c r="DA34" s="693"/>
      <c r="DB34" s="693"/>
      <c r="DC34" s="697"/>
      <c r="DD34" s="668">
        <v>1108317</v>
      </c>
      <c r="DE34" s="660"/>
      <c r="DF34" s="660"/>
      <c r="DG34" s="660"/>
      <c r="DH34" s="660"/>
      <c r="DI34" s="660"/>
      <c r="DJ34" s="660"/>
      <c r="DK34" s="661"/>
      <c r="DL34" s="668">
        <v>1057446</v>
      </c>
      <c r="DM34" s="660"/>
      <c r="DN34" s="660"/>
      <c r="DO34" s="660"/>
      <c r="DP34" s="660"/>
      <c r="DQ34" s="660"/>
      <c r="DR34" s="660"/>
      <c r="DS34" s="660"/>
      <c r="DT34" s="660"/>
      <c r="DU34" s="660"/>
      <c r="DV34" s="661"/>
      <c r="DW34" s="664">
        <v>17.8</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570300</v>
      </c>
      <c r="S35" s="660"/>
      <c r="T35" s="660"/>
      <c r="U35" s="660"/>
      <c r="V35" s="660"/>
      <c r="W35" s="660"/>
      <c r="X35" s="660"/>
      <c r="Y35" s="661"/>
      <c r="Z35" s="662">
        <v>6.8</v>
      </c>
      <c r="AA35" s="662"/>
      <c r="AB35" s="662"/>
      <c r="AC35" s="662"/>
      <c r="AD35" s="663" t="s">
        <v>120</v>
      </c>
      <c r="AE35" s="663"/>
      <c r="AF35" s="663"/>
      <c r="AG35" s="663"/>
      <c r="AH35" s="663"/>
      <c r="AI35" s="663"/>
      <c r="AJ35" s="663"/>
      <c r="AK35" s="663"/>
      <c r="AL35" s="664" t="s">
        <v>120</v>
      </c>
      <c r="AM35" s="665"/>
      <c r="AN35" s="665"/>
      <c r="AO35" s="666"/>
      <c r="AP35" s="214"/>
      <c r="AQ35" s="732" t="s">
        <v>321</v>
      </c>
      <c r="AR35" s="733"/>
      <c r="AS35" s="733"/>
      <c r="AT35" s="733"/>
      <c r="AU35" s="733"/>
      <c r="AV35" s="733"/>
      <c r="AW35" s="733"/>
      <c r="AX35" s="733"/>
      <c r="AY35" s="734"/>
      <c r="AZ35" s="648">
        <v>1333107</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136569</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89707</v>
      </c>
      <c r="CS35" s="695"/>
      <c r="CT35" s="695"/>
      <c r="CU35" s="695"/>
      <c r="CV35" s="695"/>
      <c r="CW35" s="695"/>
      <c r="CX35" s="695"/>
      <c r="CY35" s="696"/>
      <c r="CZ35" s="664">
        <v>1.1000000000000001</v>
      </c>
      <c r="DA35" s="693"/>
      <c r="DB35" s="693"/>
      <c r="DC35" s="697"/>
      <c r="DD35" s="668">
        <v>68369</v>
      </c>
      <c r="DE35" s="695"/>
      <c r="DF35" s="695"/>
      <c r="DG35" s="695"/>
      <c r="DH35" s="695"/>
      <c r="DI35" s="695"/>
      <c r="DJ35" s="695"/>
      <c r="DK35" s="696"/>
      <c r="DL35" s="668">
        <v>68241</v>
      </c>
      <c r="DM35" s="695"/>
      <c r="DN35" s="695"/>
      <c r="DO35" s="695"/>
      <c r="DP35" s="695"/>
      <c r="DQ35" s="695"/>
      <c r="DR35" s="695"/>
      <c r="DS35" s="695"/>
      <c r="DT35" s="695"/>
      <c r="DU35" s="695"/>
      <c r="DV35" s="696"/>
      <c r="DW35" s="664">
        <v>1.2</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228</v>
      </c>
      <c r="AE36" s="663"/>
      <c r="AF36" s="663"/>
      <c r="AG36" s="663"/>
      <c r="AH36" s="663"/>
      <c r="AI36" s="663"/>
      <c r="AJ36" s="663"/>
      <c r="AK36" s="663"/>
      <c r="AL36" s="664" t="s">
        <v>120</v>
      </c>
      <c r="AM36" s="665"/>
      <c r="AN36" s="665"/>
      <c r="AO36" s="666"/>
      <c r="AQ36" s="736" t="s">
        <v>325</v>
      </c>
      <c r="AR36" s="737"/>
      <c r="AS36" s="737"/>
      <c r="AT36" s="737"/>
      <c r="AU36" s="737"/>
      <c r="AV36" s="737"/>
      <c r="AW36" s="737"/>
      <c r="AX36" s="737"/>
      <c r="AY36" s="738"/>
      <c r="AZ36" s="659">
        <v>390437</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100825</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388942</v>
      </c>
      <c r="CS36" s="660"/>
      <c r="CT36" s="660"/>
      <c r="CU36" s="660"/>
      <c r="CV36" s="660"/>
      <c r="CW36" s="660"/>
      <c r="CX36" s="660"/>
      <c r="CY36" s="661"/>
      <c r="CZ36" s="664">
        <v>4.8</v>
      </c>
      <c r="DA36" s="693"/>
      <c r="DB36" s="693"/>
      <c r="DC36" s="697"/>
      <c r="DD36" s="668">
        <v>330752</v>
      </c>
      <c r="DE36" s="660"/>
      <c r="DF36" s="660"/>
      <c r="DG36" s="660"/>
      <c r="DH36" s="660"/>
      <c r="DI36" s="660"/>
      <c r="DJ36" s="660"/>
      <c r="DK36" s="661"/>
      <c r="DL36" s="668">
        <v>318269</v>
      </c>
      <c r="DM36" s="660"/>
      <c r="DN36" s="660"/>
      <c r="DO36" s="660"/>
      <c r="DP36" s="660"/>
      <c r="DQ36" s="660"/>
      <c r="DR36" s="660"/>
      <c r="DS36" s="660"/>
      <c r="DT36" s="660"/>
      <c r="DU36" s="660"/>
      <c r="DV36" s="661"/>
      <c r="DW36" s="664">
        <v>5.4</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294800</v>
      </c>
      <c r="S37" s="660"/>
      <c r="T37" s="660"/>
      <c r="U37" s="660"/>
      <c r="V37" s="660"/>
      <c r="W37" s="660"/>
      <c r="X37" s="660"/>
      <c r="Y37" s="661"/>
      <c r="Z37" s="662">
        <v>3.5</v>
      </c>
      <c r="AA37" s="662"/>
      <c r="AB37" s="662"/>
      <c r="AC37" s="662"/>
      <c r="AD37" s="663" t="s">
        <v>228</v>
      </c>
      <c r="AE37" s="663"/>
      <c r="AF37" s="663"/>
      <c r="AG37" s="663"/>
      <c r="AH37" s="663"/>
      <c r="AI37" s="663"/>
      <c r="AJ37" s="663"/>
      <c r="AK37" s="663"/>
      <c r="AL37" s="664" t="s">
        <v>228</v>
      </c>
      <c r="AM37" s="665"/>
      <c r="AN37" s="665"/>
      <c r="AO37" s="666"/>
      <c r="AQ37" s="736" t="s">
        <v>329</v>
      </c>
      <c r="AR37" s="737"/>
      <c r="AS37" s="737"/>
      <c r="AT37" s="737"/>
      <c r="AU37" s="737"/>
      <c r="AV37" s="737"/>
      <c r="AW37" s="737"/>
      <c r="AX37" s="737"/>
      <c r="AY37" s="738"/>
      <c r="AZ37" s="659" t="s">
        <v>120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4395</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34455</v>
      </c>
      <c r="CS37" s="695"/>
      <c r="CT37" s="695"/>
      <c r="CU37" s="695"/>
      <c r="CV37" s="695"/>
      <c r="CW37" s="695"/>
      <c r="CX37" s="695"/>
      <c r="CY37" s="696"/>
      <c r="CZ37" s="664">
        <v>0.4</v>
      </c>
      <c r="DA37" s="693"/>
      <c r="DB37" s="693"/>
      <c r="DC37" s="697"/>
      <c r="DD37" s="668">
        <v>33248</v>
      </c>
      <c r="DE37" s="695"/>
      <c r="DF37" s="695"/>
      <c r="DG37" s="695"/>
      <c r="DH37" s="695"/>
      <c r="DI37" s="695"/>
      <c r="DJ37" s="695"/>
      <c r="DK37" s="696"/>
      <c r="DL37" s="668">
        <v>30846</v>
      </c>
      <c r="DM37" s="695"/>
      <c r="DN37" s="695"/>
      <c r="DO37" s="695"/>
      <c r="DP37" s="695"/>
      <c r="DQ37" s="695"/>
      <c r="DR37" s="695"/>
      <c r="DS37" s="695"/>
      <c r="DT37" s="695"/>
      <c r="DU37" s="695"/>
      <c r="DV37" s="696"/>
      <c r="DW37" s="664">
        <v>0.5</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8373373</v>
      </c>
      <c r="S38" s="740"/>
      <c r="T38" s="740"/>
      <c r="U38" s="740"/>
      <c r="V38" s="740"/>
      <c r="W38" s="740"/>
      <c r="X38" s="740"/>
      <c r="Y38" s="741"/>
      <c r="Z38" s="742">
        <v>100</v>
      </c>
      <c r="AA38" s="742"/>
      <c r="AB38" s="742"/>
      <c r="AC38" s="742"/>
      <c r="AD38" s="743">
        <v>5638504</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120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7022</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1333107</v>
      </c>
      <c r="CS38" s="660"/>
      <c r="CT38" s="660"/>
      <c r="CU38" s="660"/>
      <c r="CV38" s="660"/>
      <c r="CW38" s="660"/>
      <c r="CX38" s="660"/>
      <c r="CY38" s="661"/>
      <c r="CZ38" s="664">
        <v>16.5</v>
      </c>
      <c r="DA38" s="693"/>
      <c r="DB38" s="693"/>
      <c r="DC38" s="697"/>
      <c r="DD38" s="668">
        <v>1182446</v>
      </c>
      <c r="DE38" s="660"/>
      <c r="DF38" s="660"/>
      <c r="DG38" s="660"/>
      <c r="DH38" s="660"/>
      <c r="DI38" s="660"/>
      <c r="DJ38" s="660"/>
      <c r="DK38" s="661"/>
      <c r="DL38" s="668">
        <v>1166993</v>
      </c>
      <c r="DM38" s="660"/>
      <c r="DN38" s="660"/>
      <c r="DO38" s="660"/>
      <c r="DP38" s="660"/>
      <c r="DQ38" s="660"/>
      <c r="DR38" s="660"/>
      <c r="DS38" s="660"/>
      <c r="DT38" s="660"/>
      <c r="DU38" s="660"/>
      <c r="DV38" s="661"/>
      <c r="DW38" s="664">
        <v>19.7</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120</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106</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555779</v>
      </c>
      <c r="CS39" s="695"/>
      <c r="CT39" s="695"/>
      <c r="CU39" s="695"/>
      <c r="CV39" s="695"/>
      <c r="CW39" s="695"/>
      <c r="CX39" s="695"/>
      <c r="CY39" s="696"/>
      <c r="CZ39" s="664">
        <v>6.9</v>
      </c>
      <c r="DA39" s="693"/>
      <c r="DB39" s="693"/>
      <c r="DC39" s="697"/>
      <c r="DD39" s="668">
        <v>550651</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195693</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91</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30000</v>
      </c>
      <c r="CS40" s="660"/>
      <c r="CT40" s="660"/>
      <c r="CU40" s="660"/>
      <c r="CV40" s="660"/>
      <c r="CW40" s="660"/>
      <c r="CX40" s="660"/>
      <c r="CY40" s="661"/>
      <c r="CZ40" s="664">
        <v>0.4</v>
      </c>
      <c r="DA40" s="693"/>
      <c r="DB40" s="693"/>
      <c r="DC40" s="697"/>
      <c r="DD40" s="668" t="s">
        <v>228</v>
      </c>
      <c r="DE40" s="660"/>
      <c r="DF40" s="660"/>
      <c r="DG40" s="660"/>
      <c r="DH40" s="660"/>
      <c r="DI40" s="660"/>
      <c r="DJ40" s="660"/>
      <c r="DK40" s="661"/>
      <c r="DL40" s="668" t="s">
        <v>120</v>
      </c>
      <c r="DM40" s="660"/>
      <c r="DN40" s="660"/>
      <c r="DO40" s="660"/>
      <c r="DP40" s="660"/>
      <c r="DQ40" s="660"/>
      <c r="DR40" s="660"/>
      <c r="DS40" s="660"/>
      <c r="DT40" s="660"/>
      <c r="DU40" s="660"/>
      <c r="DV40" s="661"/>
      <c r="DW40" s="664" t="s">
        <v>120</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746977</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326</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120</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531435</v>
      </c>
      <c r="CS42" s="660"/>
      <c r="CT42" s="660"/>
      <c r="CU42" s="660"/>
      <c r="CV42" s="660"/>
      <c r="CW42" s="660"/>
      <c r="CX42" s="660"/>
      <c r="CY42" s="661"/>
      <c r="CZ42" s="664">
        <v>6.6</v>
      </c>
      <c r="DA42" s="665"/>
      <c r="DB42" s="665"/>
      <c r="DC42" s="760"/>
      <c r="DD42" s="668">
        <v>139423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12509</v>
      </c>
      <c r="CS43" s="695"/>
      <c r="CT43" s="695"/>
      <c r="CU43" s="695"/>
      <c r="CV43" s="695"/>
      <c r="CW43" s="695"/>
      <c r="CX43" s="695"/>
      <c r="CY43" s="696"/>
      <c r="CZ43" s="664">
        <v>0.2</v>
      </c>
      <c r="DA43" s="693"/>
      <c r="DB43" s="693"/>
      <c r="DC43" s="697"/>
      <c r="DD43" s="668">
        <v>12509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531435</v>
      </c>
      <c r="CS44" s="660"/>
      <c r="CT44" s="660"/>
      <c r="CU44" s="660"/>
      <c r="CV44" s="660"/>
      <c r="CW44" s="660"/>
      <c r="CX44" s="660"/>
      <c r="CY44" s="661"/>
      <c r="CZ44" s="664">
        <v>6.6</v>
      </c>
      <c r="DA44" s="665"/>
      <c r="DB44" s="665"/>
      <c r="DC44" s="760"/>
      <c r="DD44" s="668">
        <v>139423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167128</v>
      </c>
      <c r="CS45" s="695"/>
      <c r="CT45" s="695"/>
      <c r="CU45" s="695"/>
      <c r="CV45" s="695"/>
      <c r="CW45" s="695"/>
      <c r="CX45" s="695"/>
      <c r="CY45" s="696"/>
      <c r="CZ45" s="664">
        <v>2.1</v>
      </c>
      <c r="DA45" s="693"/>
      <c r="DB45" s="693"/>
      <c r="DC45" s="697"/>
      <c r="DD45" s="668">
        <v>38946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364307</v>
      </c>
      <c r="CS46" s="660"/>
      <c r="CT46" s="660"/>
      <c r="CU46" s="660"/>
      <c r="CV46" s="660"/>
      <c r="CW46" s="660"/>
      <c r="CX46" s="660"/>
      <c r="CY46" s="661"/>
      <c r="CZ46" s="664">
        <v>4.5</v>
      </c>
      <c r="DA46" s="665"/>
      <c r="DB46" s="665"/>
      <c r="DC46" s="760"/>
      <c r="DD46" s="668">
        <v>100477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t="s">
        <v>120</v>
      </c>
      <c r="CS47" s="695"/>
      <c r="CT47" s="695"/>
      <c r="CU47" s="695"/>
      <c r="CV47" s="695"/>
      <c r="CW47" s="695"/>
      <c r="CX47" s="695"/>
      <c r="CY47" s="696"/>
      <c r="CZ47" s="664" t="s">
        <v>120</v>
      </c>
      <c r="DA47" s="693"/>
      <c r="DB47" s="693"/>
      <c r="DC47" s="697"/>
      <c r="DD47" s="668" t="s">
        <v>120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228</v>
      </c>
      <c r="CS48" s="660"/>
      <c r="CT48" s="660"/>
      <c r="CU48" s="660"/>
      <c r="CV48" s="660"/>
      <c r="CW48" s="660"/>
      <c r="CX48" s="660"/>
      <c r="CY48" s="661"/>
      <c r="CZ48" s="664" t="s">
        <v>120</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8097252</v>
      </c>
      <c r="CS49" s="729"/>
      <c r="CT49" s="729"/>
      <c r="CU49" s="729"/>
      <c r="CV49" s="729"/>
      <c r="CW49" s="729"/>
      <c r="CX49" s="729"/>
      <c r="CY49" s="761"/>
      <c r="CZ49" s="744">
        <v>100</v>
      </c>
      <c r="DA49" s="762"/>
      <c r="DB49" s="762"/>
      <c r="DC49" s="763"/>
      <c r="DD49" s="764">
        <v>6151399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tAtdC+7kqacuRmIOsPF6SLMje7xSkqoxxTg4O8VL3MQM7Xxcf9iiCAP8SQZNqAHatxTlBqMDoH83Vfwl0CW3eQ==" saltValue="lGHSU1JQGpA2SwQeqOj7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8373</v>
      </c>
      <c r="R7" s="795"/>
      <c r="S7" s="795"/>
      <c r="T7" s="795"/>
      <c r="U7" s="795"/>
      <c r="V7" s="795">
        <v>8097</v>
      </c>
      <c r="W7" s="795"/>
      <c r="X7" s="795"/>
      <c r="Y7" s="795"/>
      <c r="Z7" s="795"/>
      <c r="AA7" s="795">
        <v>276</v>
      </c>
      <c r="AB7" s="795"/>
      <c r="AC7" s="795"/>
      <c r="AD7" s="795"/>
      <c r="AE7" s="796"/>
      <c r="AF7" s="797">
        <v>269</v>
      </c>
      <c r="AG7" s="798"/>
      <c r="AH7" s="798"/>
      <c r="AI7" s="798"/>
      <c r="AJ7" s="799"/>
      <c r="AK7" s="834">
        <v>72</v>
      </c>
      <c r="AL7" s="835"/>
      <c r="AM7" s="835"/>
      <c r="AN7" s="835"/>
      <c r="AO7" s="835"/>
      <c r="AP7" s="835">
        <v>7089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569</v>
      </c>
      <c r="BS7" s="838" t="s">
        <v>567</v>
      </c>
      <c r="BT7" s="839"/>
      <c r="BU7" s="839"/>
      <c r="BV7" s="839"/>
      <c r="BW7" s="839"/>
      <c r="BX7" s="839"/>
      <c r="BY7" s="839"/>
      <c r="BZ7" s="839"/>
      <c r="CA7" s="839"/>
      <c r="CB7" s="839"/>
      <c r="CC7" s="839"/>
      <c r="CD7" s="839"/>
      <c r="CE7" s="839"/>
      <c r="CF7" s="839"/>
      <c r="CG7" s="840"/>
      <c r="CH7" s="831">
        <v>0</v>
      </c>
      <c r="CI7" s="832"/>
      <c r="CJ7" s="832"/>
      <c r="CK7" s="832"/>
      <c r="CL7" s="833"/>
      <c r="CM7" s="831">
        <v>13</v>
      </c>
      <c r="CN7" s="832"/>
      <c r="CO7" s="832"/>
      <c r="CP7" s="832"/>
      <c r="CQ7" s="833"/>
      <c r="CR7" s="831">
        <v>1</v>
      </c>
      <c r="CS7" s="832"/>
      <c r="CT7" s="832"/>
      <c r="CU7" s="832"/>
      <c r="CV7" s="833"/>
      <c r="CW7" s="831" t="s">
        <v>507</v>
      </c>
      <c r="CX7" s="832"/>
      <c r="CY7" s="832"/>
      <c r="CZ7" s="832"/>
      <c r="DA7" s="833"/>
      <c r="DB7" s="831" t="s">
        <v>507</v>
      </c>
      <c r="DC7" s="832"/>
      <c r="DD7" s="832"/>
      <c r="DE7" s="832"/>
      <c r="DF7" s="833"/>
      <c r="DG7" s="831" t="s">
        <v>507</v>
      </c>
      <c r="DH7" s="832"/>
      <c r="DI7" s="832"/>
      <c r="DJ7" s="832"/>
      <c r="DK7" s="833"/>
      <c r="DL7" s="831" t="s">
        <v>507</v>
      </c>
      <c r="DM7" s="832"/>
      <c r="DN7" s="832"/>
      <c r="DO7" s="832"/>
      <c r="DP7" s="833"/>
      <c r="DQ7" s="831" t="s">
        <v>507</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568</v>
      </c>
      <c r="BT8" s="829"/>
      <c r="BU8" s="829"/>
      <c r="BV8" s="829"/>
      <c r="BW8" s="829"/>
      <c r="BX8" s="829"/>
      <c r="BY8" s="829"/>
      <c r="BZ8" s="829"/>
      <c r="CA8" s="829"/>
      <c r="CB8" s="829"/>
      <c r="CC8" s="829"/>
      <c r="CD8" s="829"/>
      <c r="CE8" s="829"/>
      <c r="CF8" s="829"/>
      <c r="CG8" s="830"/>
      <c r="CH8" s="841">
        <v>0</v>
      </c>
      <c r="CI8" s="842"/>
      <c r="CJ8" s="842"/>
      <c r="CK8" s="842"/>
      <c r="CL8" s="843"/>
      <c r="CM8" s="841">
        <v>1835</v>
      </c>
      <c r="CN8" s="842"/>
      <c r="CO8" s="842"/>
      <c r="CP8" s="842"/>
      <c r="CQ8" s="843"/>
      <c r="CR8" s="841">
        <v>10</v>
      </c>
      <c r="CS8" s="842"/>
      <c r="CT8" s="842"/>
      <c r="CU8" s="842"/>
      <c r="CV8" s="843"/>
      <c r="CW8" s="841" t="s">
        <v>507</v>
      </c>
      <c r="CX8" s="842"/>
      <c r="CY8" s="842"/>
      <c r="CZ8" s="842"/>
      <c r="DA8" s="843"/>
      <c r="DB8" s="841" t="s">
        <v>507</v>
      </c>
      <c r="DC8" s="842"/>
      <c r="DD8" s="842"/>
      <c r="DE8" s="842"/>
      <c r="DF8" s="843"/>
      <c r="DG8" s="841" t="s">
        <v>507</v>
      </c>
      <c r="DH8" s="842"/>
      <c r="DI8" s="842"/>
      <c r="DJ8" s="842"/>
      <c r="DK8" s="843"/>
      <c r="DL8" s="841" t="s">
        <v>507</v>
      </c>
      <c r="DM8" s="842"/>
      <c r="DN8" s="842"/>
      <c r="DO8" s="842"/>
      <c r="DP8" s="843"/>
      <c r="DQ8" s="841" t="s">
        <v>507</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8373</v>
      </c>
      <c r="R23" s="854"/>
      <c r="S23" s="854"/>
      <c r="T23" s="854"/>
      <c r="U23" s="854"/>
      <c r="V23" s="854">
        <v>8097</v>
      </c>
      <c r="W23" s="854"/>
      <c r="X23" s="854"/>
      <c r="Y23" s="854"/>
      <c r="Z23" s="854"/>
      <c r="AA23" s="854">
        <v>276</v>
      </c>
      <c r="AB23" s="854"/>
      <c r="AC23" s="854"/>
      <c r="AD23" s="854"/>
      <c r="AE23" s="855"/>
      <c r="AF23" s="856">
        <v>269</v>
      </c>
      <c r="AG23" s="854"/>
      <c r="AH23" s="854"/>
      <c r="AI23" s="854"/>
      <c r="AJ23" s="857"/>
      <c r="AK23" s="858"/>
      <c r="AL23" s="859"/>
      <c r="AM23" s="859"/>
      <c r="AN23" s="859"/>
      <c r="AO23" s="859"/>
      <c r="AP23" s="854">
        <v>7089</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3857</v>
      </c>
      <c r="R28" s="883"/>
      <c r="S28" s="883"/>
      <c r="T28" s="883"/>
      <c r="U28" s="883"/>
      <c r="V28" s="883">
        <v>3720</v>
      </c>
      <c r="W28" s="883"/>
      <c r="X28" s="883"/>
      <c r="Y28" s="883"/>
      <c r="Z28" s="883"/>
      <c r="AA28" s="883">
        <v>137</v>
      </c>
      <c r="AB28" s="883"/>
      <c r="AC28" s="883"/>
      <c r="AD28" s="883"/>
      <c r="AE28" s="884"/>
      <c r="AF28" s="885">
        <v>137</v>
      </c>
      <c r="AG28" s="883"/>
      <c r="AH28" s="883"/>
      <c r="AI28" s="883"/>
      <c r="AJ28" s="886"/>
      <c r="AK28" s="887">
        <v>195</v>
      </c>
      <c r="AL28" s="878"/>
      <c r="AM28" s="878"/>
      <c r="AN28" s="878"/>
      <c r="AO28" s="878"/>
      <c r="AP28" s="878">
        <v>94</v>
      </c>
      <c r="AQ28" s="878"/>
      <c r="AR28" s="878"/>
      <c r="AS28" s="878"/>
      <c r="AT28" s="878"/>
      <c r="AU28" s="878" t="s">
        <v>507</v>
      </c>
      <c r="AV28" s="878"/>
      <c r="AW28" s="878"/>
      <c r="AX28" s="878"/>
      <c r="AY28" s="878"/>
      <c r="AZ28" s="879" t="s">
        <v>507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2429</v>
      </c>
      <c r="R29" s="819"/>
      <c r="S29" s="819"/>
      <c r="T29" s="819"/>
      <c r="U29" s="819"/>
      <c r="V29" s="819">
        <v>2351</v>
      </c>
      <c r="W29" s="819"/>
      <c r="X29" s="819"/>
      <c r="Y29" s="819"/>
      <c r="Z29" s="819"/>
      <c r="AA29" s="819">
        <v>78</v>
      </c>
      <c r="AB29" s="819"/>
      <c r="AC29" s="819"/>
      <c r="AD29" s="819"/>
      <c r="AE29" s="820"/>
      <c r="AF29" s="821">
        <v>78</v>
      </c>
      <c r="AG29" s="822"/>
      <c r="AH29" s="822"/>
      <c r="AI29" s="822"/>
      <c r="AJ29" s="823"/>
      <c r="AK29" s="890">
        <v>365</v>
      </c>
      <c r="AL29" s="891"/>
      <c r="AM29" s="891"/>
      <c r="AN29" s="891"/>
      <c r="AO29" s="891"/>
      <c r="AP29" s="891" t="s">
        <v>507</v>
      </c>
      <c r="AQ29" s="891"/>
      <c r="AR29" s="891"/>
      <c r="AS29" s="891"/>
      <c r="AT29" s="891"/>
      <c r="AU29" s="891" t="s">
        <v>507</v>
      </c>
      <c r="AV29" s="891"/>
      <c r="AW29" s="891"/>
      <c r="AX29" s="891"/>
      <c r="AY29" s="891"/>
      <c r="AZ29" s="892" t="s">
        <v>507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906</v>
      </c>
      <c r="R30" s="819"/>
      <c r="S30" s="819"/>
      <c r="T30" s="819"/>
      <c r="U30" s="819"/>
      <c r="V30" s="819">
        <v>871</v>
      </c>
      <c r="W30" s="819"/>
      <c r="X30" s="819"/>
      <c r="Y30" s="819"/>
      <c r="Z30" s="819"/>
      <c r="AA30" s="819">
        <v>35</v>
      </c>
      <c r="AB30" s="819"/>
      <c r="AC30" s="819"/>
      <c r="AD30" s="819"/>
      <c r="AE30" s="820"/>
      <c r="AF30" s="821">
        <v>35</v>
      </c>
      <c r="AG30" s="822"/>
      <c r="AH30" s="822"/>
      <c r="AI30" s="822"/>
      <c r="AJ30" s="823"/>
      <c r="AK30" s="890">
        <v>384</v>
      </c>
      <c r="AL30" s="891"/>
      <c r="AM30" s="891"/>
      <c r="AN30" s="891"/>
      <c r="AO30" s="891"/>
      <c r="AP30" s="891" t="s">
        <v>507</v>
      </c>
      <c r="AQ30" s="891"/>
      <c r="AR30" s="891"/>
      <c r="AS30" s="891"/>
      <c r="AT30" s="891"/>
      <c r="AU30" s="891" t="s">
        <v>507</v>
      </c>
      <c r="AV30" s="891"/>
      <c r="AW30" s="891"/>
      <c r="AX30" s="891"/>
      <c r="AY30" s="891"/>
      <c r="AZ30" s="892" t="s">
        <v>507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945</v>
      </c>
      <c r="R31" s="819"/>
      <c r="S31" s="819"/>
      <c r="T31" s="819"/>
      <c r="U31" s="819"/>
      <c r="V31" s="819">
        <v>931</v>
      </c>
      <c r="W31" s="819"/>
      <c r="X31" s="819"/>
      <c r="Y31" s="819"/>
      <c r="Z31" s="819"/>
      <c r="AA31" s="819">
        <v>13</v>
      </c>
      <c r="AB31" s="819"/>
      <c r="AC31" s="819"/>
      <c r="AD31" s="819"/>
      <c r="AE31" s="820"/>
      <c r="AF31" s="821">
        <v>13</v>
      </c>
      <c r="AG31" s="822"/>
      <c r="AH31" s="822"/>
      <c r="AI31" s="822"/>
      <c r="AJ31" s="823"/>
      <c r="AK31" s="890">
        <v>390</v>
      </c>
      <c r="AL31" s="891"/>
      <c r="AM31" s="891"/>
      <c r="AN31" s="891"/>
      <c r="AO31" s="891"/>
      <c r="AP31" s="891">
        <v>5867</v>
      </c>
      <c r="AQ31" s="891"/>
      <c r="AR31" s="891"/>
      <c r="AS31" s="891"/>
      <c r="AT31" s="891"/>
      <c r="AU31" s="891">
        <v>4388</v>
      </c>
      <c r="AV31" s="891"/>
      <c r="AW31" s="891"/>
      <c r="AX31" s="891"/>
      <c r="AY31" s="891"/>
      <c r="AZ31" s="892" t="s">
        <v>507</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263</v>
      </c>
      <c r="AG63" s="902"/>
      <c r="AH63" s="902"/>
      <c r="AI63" s="902"/>
      <c r="AJ63" s="903"/>
      <c r="AK63" s="904"/>
      <c r="AL63" s="899"/>
      <c r="AM63" s="899"/>
      <c r="AN63" s="899"/>
      <c r="AO63" s="899"/>
      <c r="AP63" s="902">
        <v>5961</v>
      </c>
      <c r="AQ63" s="902"/>
      <c r="AR63" s="902"/>
      <c r="AS63" s="902"/>
      <c r="AT63" s="902"/>
      <c r="AU63" s="902">
        <v>4388</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563</v>
      </c>
      <c r="C68" s="930"/>
      <c r="D68" s="930"/>
      <c r="E68" s="930"/>
      <c r="F68" s="930"/>
      <c r="G68" s="930"/>
      <c r="H68" s="930"/>
      <c r="I68" s="930"/>
      <c r="J68" s="930"/>
      <c r="K68" s="930"/>
      <c r="L68" s="930"/>
      <c r="M68" s="930"/>
      <c r="N68" s="930"/>
      <c r="O68" s="930"/>
      <c r="P68" s="931"/>
      <c r="Q68" s="932">
        <v>3570</v>
      </c>
      <c r="R68" s="926"/>
      <c r="S68" s="926"/>
      <c r="T68" s="926"/>
      <c r="U68" s="926"/>
      <c r="V68" s="926">
        <v>3100</v>
      </c>
      <c r="W68" s="926"/>
      <c r="X68" s="926"/>
      <c r="Y68" s="926"/>
      <c r="Z68" s="926"/>
      <c r="AA68" s="926">
        <v>470</v>
      </c>
      <c r="AB68" s="926"/>
      <c r="AC68" s="926"/>
      <c r="AD68" s="926"/>
      <c r="AE68" s="926"/>
      <c r="AF68" s="926">
        <v>470</v>
      </c>
      <c r="AG68" s="926"/>
      <c r="AH68" s="926"/>
      <c r="AI68" s="926"/>
      <c r="AJ68" s="926"/>
      <c r="AK68" s="926">
        <v>63</v>
      </c>
      <c r="AL68" s="926"/>
      <c r="AM68" s="926"/>
      <c r="AN68" s="926"/>
      <c r="AO68" s="926"/>
      <c r="AP68" s="926" t="s">
        <v>507</v>
      </c>
      <c r="AQ68" s="926"/>
      <c r="AR68" s="926"/>
      <c r="AS68" s="926"/>
      <c r="AT68" s="926"/>
      <c r="AU68" s="926" t="s">
        <v>507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564</v>
      </c>
      <c r="C69" s="934"/>
      <c r="D69" s="934"/>
      <c r="E69" s="934"/>
      <c r="F69" s="934"/>
      <c r="G69" s="934"/>
      <c r="H69" s="934"/>
      <c r="I69" s="934"/>
      <c r="J69" s="934"/>
      <c r="K69" s="934"/>
      <c r="L69" s="934"/>
      <c r="M69" s="934"/>
      <c r="N69" s="934"/>
      <c r="O69" s="934"/>
      <c r="P69" s="935"/>
      <c r="Q69" s="936">
        <v>883572</v>
      </c>
      <c r="R69" s="891"/>
      <c r="S69" s="891"/>
      <c r="T69" s="891"/>
      <c r="U69" s="891"/>
      <c r="V69" s="891">
        <v>863176</v>
      </c>
      <c r="W69" s="891"/>
      <c r="X69" s="891"/>
      <c r="Y69" s="891"/>
      <c r="Z69" s="891"/>
      <c r="AA69" s="891">
        <v>20396</v>
      </c>
      <c r="AB69" s="891"/>
      <c r="AC69" s="891"/>
      <c r="AD69" s="891"/>
      <c r="AE69" s="891"/>
      <c r="AF69" s="891">
        <v>20396</v>
      </c>
      <c r="AG69" s="891"/>
      <c r="AH69" s="891"/>
      <c r="AI69" s="891"/>
      <c r="AJ69" s="891"/>
      <c r="AK69" s="891">
        <v>5429</v>
      </c>
      <c r="AL69" s="891"/>
      <c r="AM69" s="891"/>
      <c r="AN69" s="891"/>
      <c r="AO69" s="891"/>
      <c r="AP69" s="891" t="s">
        <v>507</v>
      </c>
      <c r="AQ69" s="891"/>
      <c r="AR69" s="891"/>
      <c r="AS69" s="891"/>
      <c r="AT69" s="891"/>
      <c r="AU69" s="891" t="s">
        <v>507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565</v>
      </c>
      <c r="C70" s="934"/>
      <c r="D70" s="934"/>
      <c r="E70" s="934"/>
      <c r="F70" s="934"/>
      <c r="G70" s="934"/>
      <c r="H70" s="934"/>
      <c r="I70" s="934"/>
      <c r="J70" s="934"/>
      <c r="K70" s="934"/>
      <c r="L70" s="934"/>
      <c r="M70" s="934"/>
      <c r="N70" s="934"/>
      <c r="O70" s="934"/>
      <c r="P70" s="935"/>
      <c r="Q70" s="936">
        <v>3920</v>
      </c>
      <c r="R70" s="891"/>
      <c r="S70" s="891"/>
      <c r="T70" s="891"/>
      <c r="U70" s="891"/>
      <c r="V70" s="891">
        <v>3739</v>
      </c>
      <c r="W70" s="891"/>
      <c r="X70" s="891"/>
      <c r="Y70" s="891"/>
      <c r="Z70" s="891"/>
      <c r="AA70" s="891">
        <v>180</v>
      </c>
      <c r="AB70" s="891"/>
      <c r="AC70" s="891"/>
      <c r="AD70" s="891"/>
      <c r="AE70" s="891"/>
      <c r="AF70" s="891">
        <v>180</v>
      </c>
      <c r="AG70" s="891"/>
      <c r="AH70" s="891"/>
      <c r="AI70" s="891"/>
      <c r="AJ70" s="891"/>
      <c r="AK70" s="891" t="s">
        <v>507</v>
      </c>
      <c r="AL70" s="891"/>
      <c r="AM70" s="891"/>
      <c r="AN70" s="891"/>
      <c r="AO70" s="891"/>
      <c r="AP70" s="891" t="s">
        <v>507</v>
      </c>
      <c r="AQ70" s="891"/>
      <c r="AR70" s="891"/>
      <c r="AS70" s="891"/>
      <c r="AT70" s="891"/>
      <c r="AU70" s="891" t="s">
        <v>507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566</v>
      </c>
      <c r="C71" s="934"/>
      <c r="D71" s="934"/>
      <c r="E71" s="934"/>
      <c r="F71" s="934"/>
      <c r="G71" s="934"/>
      <c r="H71" s="934"/>
      <c r="I71" s="934"/>
      <c r="J71" s="934"/>
      <c r="K71" s="934"/>
      <c r="L71" s="934"/>
      <c r="M71" s="934"/>
      <c r="N71" s="934"/>
      <c r="O71" s="934"/>
      <c r="P71" s="935"/>
      <c r="Q71" s="936">
        <v>749</v>
      </c>
      <c r="R71" s="891"/>
      <c r="S71" s="891"/>
      <c r="T71" s="891"/>
      <c r="U71" s="891"/>
      <c r="V71" s="891">
        <v>691</v>
      </c>
      <c r="W71" s="891"/>
      <c r="X71" s="891"/>
      <c r="Y71" s="891"/>
      <c r="Z71" s="891"/>
      <c r="AA71" s="891">
        <v>57</v>
      </c>
      <c r="AB71" s="891"/>
      <c r="AC71" s="891"/>
      <c r="AD71" s="891"/>
      <c r="AE71" s="891"/>
      <c r="AF71" s="891">
        <v>57</v>
      </c>
      <c r="AG71" s="891"/>
      <c r="AH71" s="891"/>
      <c r="AI71" s="891"/>
      <c r="AJ71" s="891"/>
      <c r="AK71" s="891" t="s">
        <v>507</v>
      </c>
      <c r="AL71" s="891"/>
      <c r="AM71" s="891"/>
      <c r="AN71" s="891"/>
      <c r="AO71" s="891"/>
      <c r="AP71" s="891" t="s">
        <v>507</v>
      </c>
      <c r="AQ71" s="891"/>
      <c r="AR71" s="891"/>
      <c r="AS71" s="891"/>
      <c r="AT71" s="891"/>
      <c r="AU71" s="891" t="s">
        <v>507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21103</v>
      </c>
      <c r="AG88" s="902"/>
      <c r="AH88" s="902"/>
      <c r="AI88" s="902"/>
      <c r="AJ88" s="902"/>
      <c r="AK88" s="899"/>
      <c r="AL88" s="899"/>
      <c r="AM88" s="899"/>
      <c r="AN88" s="899"/>
      <c r="AO88" s="899"/>
      <c r="AP88" s="902" t="s">
        <v>507</v>
      </c>
      <c r="AQ88" s="902"/>
      <c r="AR88" s="902"/>
      <c r="AS88" s="902"/>
      <c r="AT88" s="902"/>
      <c r="AU88" s="902" t="s">
        <v>507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11</v>
      </c>
      <c r="CS102" s="910"/>
      <c r="CT102" s="910"/>
      <c r="CU102" s="910"/>
      <c r="CV102" s="953"/>
      <c r="CW102" s="952" t="s">
        <v>507</v>
      </c>
      <c r="CX102" s="910"/>
      <c r="CY102" s="910"/>
      <c r="CZ102" s="910"/>
      <c r="DA102" s="953"/>
      <c r="DB102" s="952" t="s">
        <v>507</v>
      </c>
      <c r="DC102" s="910"/>
      <c r="DD102" s="910"/>
      <c r="DE102" s="910"/>
      <c r="DF102" s="953"/>
      <c r="DG102" s="952" t="s">
        <v>507</v>
      </c>
      <c r="DH102" s="910"/>
      <c r="DI102" s="910"/>
      <c r="DJ102" s="910"/>
      <c r="DK102" s="953"/>
      <c r="DL102" s="952" t="s">
        <v>507</v>
      </c>
      <c r="DM102" s="910"/>
      <c r="DN102" s="910"/>
      <c r="DO102" s="910"/>
      <c r="DP102" s="953"/>
      <c r="DQ102" s="952" t="s">
        <v>507</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300</v>
      </c>
      <c r="AG109" s="955"/>
      <c r="AH109" s="955"/>
      <c r="AI109" s="955"/>
      <c r="AJ109" s="956"/>
      <c r="AK109" s="954" t="s">
        <v>299</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300</v>
      </c>
      <c r="BW109" s="955"/>
      <c r="BX109" s="955"/>
      <c r="BY109" s="955"/>
      <c r="BZ109" s="956"/>
      <c r="CA109" s="954" t="s">
        <v>299</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300</v>
      </c>
      <c r="DM109" s="955"/>
      <c r="DN109" s="955"/>
      <c r="DO109" s="955"/>
      <c r="DP109" s="956"/>
      <c r="DQ109" s="954" t="s">
        <v>299</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622661</v>
      </c>
      <c r="AB110" s="962"/>
      <c r="AC110" s="962"/>
      <c r="AD110" s="962"/>
      <c r="AE110" s="963"/>
      <c r="AF110" s="964">
        <v>645853</v>
      </c>
      <c r="AG110" s="962"/>
      <c r="AH110" s="962"/>
      <c r="AI110" s="962"/>
      <c r="AJ110" s="963"/>
      <c r="AK110" s="964">
        <v>674161</v>
      </c>
      <c r="AL110" s="962"/>
      <c r="AM110" s="962"/>
      <c r="AN110" s="962"/>
      <c r="AO110" s="963"/>
      <c r="AP110" s="965">
        <v>13</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7303865</v>
      </c>
      <c r="BR110" s="997"/>
      <c r="BS110" s="997"/>
      <c r="BT110" s="997"/>
      <c r="BU110" s="997"/>
      <c r="BV110" s="997">
        <v>7130631</v>
      </c>
      <c r="BW110" s="997"/>
      <c r="BX110" s="997"/>
      <c r="BY110" s="997"/>
      <c r="BZ110" s="997"/>
      <c r="CA110" s="997">
        <v>7089498</v>
      </c>
      <c r="CB110" s="997"/>
      <c r="CC110" s="997"/>
      <c r="CD110" s="997"/>
      <c r="CE110" s="997"/>
      <c r="CF110" s="1011">
        <v>136.69999999999999</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427</v>
      </c>
      <c r="DM110" s="997"/>
      <c r="DN110" s="997"/>
      <c r="DO110" s="997"/>
      <c r="DP110" s="997"/>
      <c r="DQ110" s="997" t="s">
        <v>427</v>
      </c>
      <c r="DR110" s="997"/>
      <c r="DS110" s="997"/>
      <c r="DT110" s="997"/>
      <c r="DU110" s="997"/>
      <c r="DV110" s="998" t="s">
        <v>427</v>
      </c>
      <c r="DW110" s="998"/>
      <c r="DX110" s="998"/>
      <c r="DY110" s="998"/>
      <c r="DZ110" s="999"/>
    </row>
    <row r="111" spans="1:131" s="226" customFormat="1" ht="26.25" customHeight="1" x14ac:dyDescent="0.15">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429</v>
      </c>
      <c r="AG111" s="1004"/>
      <c r="AH111" s="1004"/>
      <c r="AI111" s="1004"/>
      <c r="AJ111" s="1005"/>
      <c r="AK111" s="1006" t="s">
        <v>427</v>
      </c>
      <c r="AL111" s="1004"/>
      <c r="AM111" s="1004"/>
      <c r="AN111" s="1004"/>
      <c r="AO111" s="1005"/>
      <c r="AP111" s="1007" t="s">
        <v>427</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t="s">
        <v>431</v>
      </c>
      <c r="BR111" s="990"/>
      <c r="BS111" s="990"/>
      <c r="BT111" s="990"/>
      <c r="BU111" s="990"/>
      <c r="BV111" s="990" t="s">
        <v>427</v>
      </c>
      <c r="BW111" s="990"/>
      <c r="BX111" s="990"/>
      <c r="BY111" s="990"/>
      <c r="BZ111" s="990"/>
      <c r="CA111" s="990" t="s">
        <v>427</v>
      </c>
      <c r="CB111" s="990"/>
      <c r="CC111" s="990"/>
      <c r="CD111" s="990"/>
      <c r="CE111" s="990"/>
      <c r="CF111" s="984" t="s">
        <v>427</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426</v>
      </c>
      <c r="DH111" s="990"/>
      <c r="DI111" s="990"/>
      <c r="DJ111" s="990"/>
      <c r="DK111" s="990"/>
      <c r="DL111" s="990" t="s">
        <v>427</v>
      </c>
      <c r="DM111" s="990"/>
      <c r="DN111" s="990"/>
      <c r="DO111" s="990"/>
      <c r="DP111" s="990"/>
      <c r="DQ111" s="990" t="s">
        <v>427</v>
      </c>
      <c r="DR111" s="990"/>
      <c r="DS111" s="990"/>
      <c r="DT111" s="990"/>
      <c r="DU111" s="990"/>
      <c r="DV111" s="991" t="s">
        <v>427</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427</v>
      </c>
      <c r="AG112" s="1029"/>
      <c r="AH112" s="1029"/>
      <c r="AI112" s="1029"/>
      <c r="AJ112" s="1030"/>
      <c r="AK112" s="1031" t="s">
        <v>427</v>
      </c>
      <c r="AL112" s="1029"/>
      <c r="AM112" s="1029"/>
      <c r="AN112" s="1029"/>
      <c r="AO112" s="1030"/>
      <c r="AP112" s="1032" t="s">
        <v>427</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4325550</v>
      </c>
      <c r="BR112" s="990"/>
      <c r="BS112" s="990"/>
      <c r="BT112" s="990"/>
      <c r="BU112" s="990"/>
      <c r="BV112" s="990">
        <v>4364422</v>
      </c>
      <c r="BW112" s="990"/>
      <c r="BX112" s="990"/>
      <c r="BY112" s="990"/>
      <c r="BZ112" s="990"/>
      <c r="CA112" s="990">
        <v>4388311</v>
      </c>
      <c r="CB112" s="990"/>
      <c r="CC112" s="990"/>
      <c r="CD112" s="990"/>
      <c r="CE112" s="990"/>
      <c r="CF112" s="984">
        <v>84.6</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437</v>
      </c>
      <c r="DM112" s="990"/>
      <c r="DN112" s="990"/>
      <c r="DO112" s="990"/>
      <c r="DP112" s="990"/>
      <c r="DQ112" s="990" t="s">
        <v>427</v>
      </c>
      <c r="DR112" s="990"/>
      <c r="DS112" s="990"/>
      <c r="DT112" s="990"/>
      <c r="DU112" s="990"/>
      <c r="DV112" s="991" t="s">
        <v>427</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361546</v>
      </c>
      <c r="AB113" s="1004"/>
      <c r="AC113" s="1004"/>
      <c r="AD113" s="1004"/>
      <c r="AE113" s="1005"/>
      <c r="AF113" s="1006">
        <v>342296</v>
      </c>
      <c r="AG113" s="1004"/>
      <c r="AH113" s="1004"/>
      <c r="AI113" s="1004"/>
      <c r="AJ113" s="1005"/>
      <c r="AK113" s="1006">
        <v>373015</v>
      </c>
      <c r="AL113" s="1004"/>
      <c r="AM113" s="1004"/>
      <c r="AN113" s="1004"/>
      <c r="AO113" s="1005"/>
      <c r="AP113" s="1007">
        <v>7.2</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t="s">
        <v>427</v>
      </c>
      <c r="BR113" s="990"/>
      <c r="BS113" s="990"/>
      <c r="BT113" s="990"/>
      <c r="BU113" s="990"/>
      <c r="BV113" s="990" t="s">
        <v>427</v>
      </c>
      <c r="BW113" s="990"/>
      <c r="BX113" s="990"/>
      <c r="BY113" s="990"/>
      <c r="BZ113" s="990"/>
      <c r="CA113" s="990" t="s">
        <v>427</v>
      </c>
      <c r="CB113" s="990"/>
      <c r="CC113" s="990"/>
      <c r="CD113" s="990"/>
      <c r="CE113" s="990"/>
      <c r="CF113" s="984" t="s">
        <v>427</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427</v>
      </c>
      <c r="DH113" s="1029"/>
      <c r="DI113" s="1029"/>
      <c r="DJ113" s="1029"/>
      <c r="DK113" s="1030"/>
      <c r="DL113" s="1031" t="s">
        <v>427</v>
      </c>
      <c r="DM113" s="1029"/>
      <c r="DN113" s="1029"/>
      <c r="DO113" s="1029"/>
      <c r="DP113" s="1030"/>
      <c r="DQ113" s="1031" t="s">
        <v>437</v>
      </c>
      <c r="DR113" s="1029"/>
      <c r="DS113" s="1029"/>
      <c r="DT113" s="1029"/>
      <c r="DU113" s="1030"/>
      <c r="DV113" s="1032" t="s">
        <v>427</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427</v>
      </c>
      <c r="AB114" s="1029"/>
      <c r="AC114" s="1029"/>
      <c r="AD114" s="1029"/>
      <c r="AE114" s="1030"/>
      <c r="AF114" s="1031" t="s">
        <v>442</v>
      </c>
      <c r="AG114" s="1029"/>
      <c r="AH114" s="1029"/>
      <c r="AI114" s="1029"/>
      <c r="AJ114" s="1030"/>
      <c r="AK114" s="1031" t="s">
        <v>437</v>
      </c>
      <c r="AL114" s="1029"/>
      <c r="AM114" s="1029"/>
      <c r="AN114" s="1029"/>
      <c r="AO114" s="1030"/>
      <c r="AP114" s="1032" t="s">
        <v>427</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1307061</v>
      </c>
      <c r="BR114" s="990"/>
      <c r="BS114" s="990"/>
      <c r="BT114" s="990"/>
      <c r="BU114" s="990"/>
      <c r="BV114" s="990">
        <v>1301762</v>
      </c>
      <c r="BW114" s="990"/>
      <c r="BX114" s="990"/>
      <c r="BY114" s="990"/>
      <c r="BZ114" s="990"/>
      <c r="CA114" s="990">
        <v>1285241</v>
      </c>
      <c r="CB114" s="990"/>
      <c r="CC114" s="990"/>
      <c r="CD114" s="990"/>
      <c r="CE114" s="990"/>
      <c r="CF114" s="984">
        <v>24.8</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427</v>
      </c>
      <c r="DH114" s="1029"/>
      <c r="DI114" s="1029"/>
      <c r="DJ114" s="1029"/>
      <c r="DK114" s="1030"/>
      <c r="DL114" s="1031" t="s">
        <v>427</v>
      </c>
      <c r="DM114" s="1029"/>
      <c r="DN114" s="1029"/>
      <c r="DO114" s="1029"/>
      <c r="DP114" s="1030"/>
      <c r="DQ114" s="1031" t="s">
        <v>427</v>
      </c>
      <c r="DR114" s="1029"/>
      <c r="DS114" s="1029"/>
      <c r="DT114" s="1029"/>
      <c r="DU114" s="1030"/>
      <c r="DV114" s="1032" t="s">
        <v>442</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120</v>
      </c>
      <c r="AB115" s="1004"/>
      <c r="AC115" s="1004"/>
      <c r="AD115" s="1004"/>
      <c r="AE115" s="1005"/>
      <c r="AF115" s="1006" t="s">
        <v>427</v>
      </c>
      <c r="AG115" s="1004"/>
      <c r="AH115" s="1004"/>
      <c r="AI115" s="1004"/>
      <c r="AJ115" s="1005"/>
      <c r="AK115" s="1006" t="s">
        <v>427</v>
      </c>
      <c r="AL115" s="1004"/>
      <c r="AM115" s="1004"/>
      <c r="AN115" s="1004"/>
      <c r="AO115" s="1005"/>
      <c r="AP115" s="1007" t="s">
        <v>427</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427</v>
      </c>
      <c r="BR115" s="990"/>
      <c r="BS115" s="990"/>
      <c r="BT115" s="990"/>
      <c r="BU115" s="990"/>
      <c r="BV115" s="990" t="s">
        <v>447</v>
      </c>
      <c r="BW115" s="990"/>
      <c r="BX115" s="990"/>
      <c r="BY115" s="990"/>
      <c r="BZ115" s="990"/>
      <c r="CA115" s="990" t="s">
        <v>427</v>
      </c>
      <c r="CB115" s="990"/>
      <c r="CC115" s="990"/>
      <c r="CD115" s="990"/>
      <c r="CE115" s="990"/>
      <c r="CF115" s="984" t="s">
        <v>429</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427</v>
      </c>
      <c r="DH115" s="1029"/>
      <c r="DI115" s="1029"/>
      <c r="DJ115" s="1029"/>
      <c r="DK115" s="1030"/>
      <c r="DL115" s="1031" t="s">
        <v>427</v>
      </c>
      <c r="DM115" s="1029"/>
      <c r="DN115" s="1029"/>
      <c r="DO115" s="1029"/>
      <c r="DP115" s="1030"/>
      <c r="DQ115" s="1031" t="s">
        <v>427</v>
      </c>
      <c r="DR115" s="1029"/>
      <c r="DS115" s="1029"/>
      <c r="DT115" s="1029"/>
      <c r="DU115" s="1030"/>
      <c r="DV115" s="1032" t="s">
        <v>427</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427</v>
      </c>
      <c r="AB116" s="1029"/>
      <c r="AC116" s="1029"/>
      <c r="AD116" s="1029"/>
      <c r="AE116" s="1030"/>
      <c r="AF116" s="1031" t="s">
        <v>427</v>
      </c>
      <c r="AG116" s="1029"/>
      <c r="AH116" s="1029"/>
      <c r="AI116" s="1029"/>
      <c r="AJ116" s="1030"/>
      <c r="AK116" s="1031" t="s">
        <v>120</v>
      </c>
      <c r="AL116" s="1029"/>
      <c r="AM116" s="1029"/>
      <c r="AN116" s="1029"/>
      <c r="AO116" s="1030"/>
      <c r="AP116" s="1032" t="s">
        <v>426</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427</v>
      </c>
      <c r="BR116" s="990"/>
      <c r="BS116" s="990"/>
      <c r="BT116" s="990"/>
      <c r="BU116" s="990"/>
      <c r="BV116" s="990" t="s">
        <v>426</v>
      </c>
      <c r="BW116" s="990"/>
      <c r="BX116" s="990"/>
      <c r="BY116" s="990"/>
      <c r="BZ116" s="990"/>
      <c r="CA116" s="990" t="s">
        <v>427</v>
      </c>
      <c r="CB116" s="990"/>
      <c r="CC116" s="990"/>
      <c r="CD116" s="990"/>
      <c r="CE116" s="990"/>
      <c r="CF116" s="984" t="s">
        <v>427</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427</v>
      </c>
      <c r="DH116" s="1029"/>
      <c r="DI116" s="1029"/>
      <c r="DJ116" s="1029"/>
      <c r="DK116" s="1030"/>
      <c r="DL116" s="1031" t="s">
        <v>427</v>
      </c>
      <c r="DM116" s="1029"/>
      <c r="DN116" s="1029"/>
      <c r="DO116" s="1029"/>
      <c r="DP116" s="1030"/>
      <c r="DQ116" s="1031" t="s">
        <v>431</v>
      </c>
      <c r="DR116" s="1029"/>
      <c r="DS116" s="1029"/>
      <c r="DT116" s="1029"/>
      <c r="DU116" s="1030"/>
      <c r="DV116" s="1032" t="s">
        <v>427</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984207</v>
      </c>
      <c r="AB117" s="1047"/>
      <c r="AC117" s="1047"/>
      <c r="AD117" s="1047"/>
      <c r="AE117" s="1048"/>
      <c r="AF117" s="1049">
        <v>988149</v>
      </c>
      <c r="AG117" s="1047"/>
      <c r="AH117" s="1047"/>
      <c r="AI117" s="1047"/>
      <c r="AJ117" s="1048"/>
      <c r="AK117" s="1049">
        <v>1047176</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427</v>
      </c>
      <c r="BW117" s="990"/>
      <c r="BX117" s="990"/>
      <c r="BY117" s="990"/>
      <c r="BZ117" s="990"/>
      <c r="CA117" s="990" t="s">
        <v>427</v>
      </c>
      <c r="CB117" s="990"/>
      <c r="CC117" s="990"/>
      <c r="CD117" s="990"/>
      <c r="CE117" s="990"/>
      <c r="CF117" s="984" t="s">
        <v>427</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427</v>
      </c>
      <c r="DH117" s="1029"/>
      <c r="DI117" s="1029"/>
      <c r="DJ117" s="1029"/>
      <c r="DK117" s="1030"/>
      <c r="DL117" s="1031" t="s">
        <v>427</v>
      </c>
      <c r="DM117" s="1029"/>
      <c r="DN117" s="1029"/>
      <c r="DO117" s="1029"/>
      <c r="DP117" s="1030"/>
      <c r="DQ117" s="1031" t="s">
        <v>437</v>
      </c>
      <c r="DR117" s="1029"/>
      <c r="DS117" s="1029"/>
      <c r="DT117" s="1029"/>
      <c r="DU117" s="1030"/>
      <c r="DV117" s="1032" t="s">
        <v>427</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300</v>
      </c>
      <c r="AG118" s="955"/>
      <c r="AH118" s="955"/>
      <c r="AI118" s="955"/>
      <c r="AJ118" s="956"/>
      <c r="AK118" s="954" t="s">
        <v>299</v>
      </c>
      <c r="AL118" s="955"/>
      <c r="AM118" s="955"/>
      <c r="AN118" s="955"/>
      <c r="AO118" s="956"/>
      <c r="AP118" s="1041" t="s">
        <v>420</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427</v>
      </c>
      <c r="BR118" s="1068"/>
      <c r="BS118" s="1068"/>
      <c r="BT118" s="1068"/>
      <c r="BU118" s="1068"/>
      <c r="BV118" s="1068" t="s">
        <v>427</v>
      </c>
      <c r="BW118" s="1068"/>
      <c r="BX118" s="1068"/>
      <c r="BY118" s="1068"/>
      <c r="BZ118" s="1068"/>
      <c r="CA118" s="1068" t="s">
        <v>437</v>
      </c>
      <c r="CB118" s="1068"/>
      <c r="CC118" s="1068"/>
      <c r="CD118" s="1068"/>
      <c r="CE118" s="1068"/>
      <c r="CF118" s="984" t="s">
        <v>427</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427</v>
      </c>
      <c r="DH118" s="1029"/>
      <c r="DI118" s="1029"/>
      <c r="DJ118" s="1029"/>
      <c r="DK118" s="1030"/>
      <c r="DL118" s="1031" t="s">
        <v>427</v>
      </c>
      <c r="DM118" s="1029"/>
      <c r="DN118" s="1029"/>
      <c r="DO118" s="1029"/>
      <c r="DP118" s="1030"/>
      <c r="DQ118" s="1031" t="s">
        <v>427</v>
      </c>
      <c r="DR118" s="1029"/>
      <c r="DS118" s="1029"/>
      <c r="DT118" s="1029"/>
      <c r="DU118" s="1030"/>
      <c r="DV118" s="1032" t="s">
        <v>427</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427</v>
      </c>
      <c r="AG119" s="962"/>
      <c r="AH119" s="962"/>
      <c r="AI119" s="962"/>
      <c r="AJ119" s="963"/>
      <c r="AK119" s="964" t="s">
        <v>427</v>
      </c>
      <c r="AL119" s="962"/>
      <c r="AM119" s="962"/>
      <c r="AN119" s="962"/>
      <c r="AO119" s="963"/>
      <c r="AP119" s="965" t="s">
        <v>120</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457</v>
      </c>
      <c r="BP119" s="1076"/>
      <c r="BQ119" s="1067">
        <v>12936476</v>
      </c>
      <c r="BR119" s="1068"/>
      <c r="BS119" s="1068"/>
      <c r="BT119" s="1068"/>
      <c r="BU119" s="1068"/>
      <c r="BV119" s="1068">
        <v>12796815</v>
      </c>
      <c r="BW119" s="1068"/>
      <c r="BX119" s="1068"/>
      <c r="BY119" s="1068"/>
      <c r="BZ119" s="1068"/>
      <c r="CA119" s="1068">
        <v>12763050</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427</v>
      </c>
      <c r="DH119" s="1054"/>
      <c r="DI119" s="1054"/>
      <c r="DJ119" s="1054"/>
      <c r="DK119" s="1055"/>
      <c r="DL119" s="1053" t="s">
        <v>427</v>
      </c>
      <c r="DM119" s="1054"/>
      <c r="DN119" s="1054"/>
      <c r="DO119" s="1054"/>
      <c r="DP119" s="1055"/>
      <c r="DQ119" s="1053" t="s">
        <v>427</v>
      </c>
      <c r="DR119" s="1054"/>
      <c r="DS119" s="1054"/>
      <c r="DT119" s="1054"/>
      <c r="DU119" s="1055"/>
      <c r="DV119" s="1056" t="s">
        <v>427</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427</v>
      </c>
      <c r="AB120" s="1029"/>
      <c r="AC120" s="1029"/>
      <c r="AD120" s="1029"/>
      <c r="AE120" s="1030"/>
      <c r="AF120" s="1031" t="s">
        <v>427</v>
      </c>
      <c r="AG120" s="1029"/>
      <c r="AH120" s="1029"/>
      <c r="AI120" s="1029"/>
      <c r="AJ120" s="1030"/>
      <c r="AK120" s="1031" t="s">
        <v>427</v>
      </c>
      <c r="AL120" s="1029"/>
      <c r="AM120" s="1029"/>
      <c r="AN120" s="1029"/>
      <c r="AO120" s="1030"/>
      <c r="AP120" s="1032" t="s">
        <v>427</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891070</v>
      </c>
      <c r="BR120" s="997"/>
      <c r="BS120" s="997"/>
      <c r="BT120" s="997"/>
      <c r="BU120" s="997"/>
      <c r="BV120" s="997">
        <v>1062675</v>
      </c>
      <c r="BW120" s="997"/>
      <c r="BX120" s="997"/>
      <c r="BY120" s="997"/>
      <c r="BZ120" s="997"/>
      <c r="CA120" s="997">
        <v>1675650</v>
      </c>
      <c r="CB120" s="997"/>
      <c r="CC120" s="997"/>
      <c r="CD120" s="997"/>
      <c r="CE120" s="997"/>
      <c r="CF120" s="1011">
        <v>32.299999999999997</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4325550</v>
      </c>
      <c r="DH120" s="997"/>
      <c r="DI120" s="997"/>
      <c r="DJ120" s="997"/>
      <c r="DK120" s="997"/>
      <c r="DL120" s="997">
        <v>4364422</v>
      </c>
      <c r="DM120" s="997"/>
      <c r="DN120" s="997"/>
      <c r="DO120" s="997"/>
      <c r="DP120" s="997"/>
      <c r="DQ120" s="997">
        <v>4388311</v>
      </c>
      <c r="DR120" s="997"/>
      <c r="DS120" s="997"/>
      <c r="DT120" s="997"/>
      <c r="DU120" s="997"/>
      <c r="DV120" s="998">
        <v>84.6</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431</v>
      </c>
      <c r="AB121" s="1029"/>
      <c r="AC121" s="1029"/>
      <c r="AD121" s="1029"/>
      <c r="AE121" s="1030"/>
      <c r="AF121" s="1031" t="s">
        <v>427</v>
      </c>
      <c r="AG121" s="1029"/>
      <c r="AH121" s="1029"/>
      <c r="AI121" s="1029"/>
      <c r="AJ121" s="1030"/>
      <c r="AK121" s="1031" t="s">
        <v>431</v>
      </c>
      <c r="AL121" s="1029"/>
      <c r="AM121" s="1029"/>
      <c r="AN121" s="1029"/>
      <c r="AO121" s="1030"/>
      <c r="AP121" s="1032" t="s">
        <v>120</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t="s">
        <v>427</v>
      </c>
      <c r="BR121" s="990"/>
      <c r="BS121" s="990"/>
      <c r="BT121" s="990"/>
      <c r="BU121" s="990"/>
      <c r="BV121" s="990" t="s">
        <v>427</v>
      </c>
      <c r="BW121" s="990"/>
      <c r="BX121" s="990"/>
      <c r="BY121" s="990"/>
      <c r="BZ121" s="990"/>
      <c r="CA121" s="990" t="s">
        <v>437</v>
      </c>
      <c r="CB121" s="990"/>
      <c r="CC121" s="990"/>
      <c r="CD121" s="990"/>
      <c r="CE121" s="990"/>
      <c r="CF121" s="984" t="s">
        <v>427</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t="s">
        <v>427</v>
      </c>
      <c r="DH121" s="990"/>
      <c r="DI121" s="990"/>
      <c r="DJ121" s="990"/>
      <c r="DK121" s="990"/>
      <c r="DL121" s="990" t="s">
        <v>427</v>
      </c>
      <c r="DM121" s="990"/>
      <c r="DN121" s="990"/>
      <c r="DO121" s="990"/>
      <c r="DP121" s="990"/>
      <c r="DQ121" s="990" t="s">
        <v>427</v>
      </c>
      <c r="DR121" s="990"/>
      <c r="DS121" s="990"/>
      <c r="DT121" s="990"/>
      <c r="DU121" s="990"/>
      <c r="DV121" s="991" t="s">
        <v>466</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437</v>
      </c>
      <c r="AB122" s="1029"/>
      <c r="AC122" s="1029"/>
      <c r="AD122" s="1029"/>
      <c r="AE122" s="1030"/>
      <c r="AF122" s="1031" t="s">
        <v>447</v>
      </c>
      <c r="AG122" s="1029"/>
      <c r="AH122" s="1029"/>
      <c r="AI122" s="1029"/>
      <c r="AJ122" s="1030"/>
      <c r="AK122" s="1031" t="s">
        <v>427</v>
      </c>
      <c r="AL122" s="1029"/>
      <c r="AM122" s="1029"/>
      <c r="AN122" s="1029"/>
      <c r="AO122" s="1030"/>
      <c r="AP122" s="1032" t="s">
        <v>427</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9166363</v>
      </c>
      <c r="BR122" s="1068"/>
      <c r="BS122" s="1068"/>
      <c r="BT122" s="1068"/>
      <c r="BU122" s="1068"/>
      <c r="BV122" s="1068">
        <v>9216802</v>
      </c>
      <c r="BW122" s="1068"/>
      <c r="BX122" s="1068"/>
      <c r="BY122" s="1068"/>
      <c r="BZ122" s="1068"/>
      <c r="CA122" s="1068">
        <v>8975856</v>
      </c>
      <c r="CB122" s="1068"/>
      <c r="CC122" s="1068"/>
      <c r="CD122" s="1068"/>
      <c r="CE122" s="1068"/>
      <c r="CF122" s="1088">
        <v>173.1</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t="s">
        <v>466</v>
      </c>
      <c r="DH122" s="990"/>
      <c r="DI122" s="990"/>
      <c r="DJ122" s="990"/>
      <c r="DK122" s="990"/>
      <c r="DL122" s="990" t="s">
        <v>437</v>
      </c>
      <c r="DM122" s="990"/>
      <c r="DN122" s="990"/>
      <c r="DO122" s="990"/>
      <c r="DP122" s="990"/>
      <c r="DQ122" s="990" t="s">
        <v>427</v>
      </c>
      <c r="DR122" s="990"/>
      <c r="DS122" s="990"/>
      <c r="DT122" s="990"/>
      <c r="DU122" s="990"/>
      <c r="DV122" s="991" t="s">
        <v>466</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120</v>
      </c>
      <c r="AB123" s="1029"/>
      <c r="AC123" s="1029"/>
      <c r="AD123" s="1029"/>
      <c r="AE123" s="1030"/>
      <c r="AF123" s="1031" t="s">
        <v>447</v>
      </c>
      <c r="AG123" s="1029"/>
      <c r="AH123" s="1029"/>
      <c r="AI123" s="1029"/>
      <c r="AJ123" s="1030"/>
      <c r="AK123" s="1031" t="s">
        <v>426</v>
      </c>
      <c r="AL123" s="1029"/>
      <c r="AM123" s="1029"/>
      <c r="AN123" s="1029"/>
      <c r="AO123" s="1030"/>
      <c r="AP123" s="1032" t="s">
        <v>427</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468</v>
      </c>
      <c r="BP123" s="1076"/>
      <c r="BQ123" s="1135">
        <v>10057433</v>
      </c>
      <c r="BR123" s="1136"/>
      <c r="BS123" s="1136"/>
      <c r="BT123" s="1136"/>
      <c r="BU123" s="1136"/>
      <c r="BV123" s="1136">
        <v>10279477</v>
      </c>
      <c r="BW123" s="1136"/>
      <c r="BX123" s="1136"/>
      <c r="BY123" s="1136"/>
      <c r="BZ123" s="1136"/>
      <c r="CA123" s="1136">
        <v>10651506</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t="s">
        <v>427</v>
      </c>
      <c r="DH123" s="1029"/>
      <c r="DI123" s="1029"/>
      <c r="DJ123" s="1029"/>
      <c r="DK123" s="1030"/>
      <c r="DL123" s="1031" t="s">
        <v>447</v>
      </c>
      <c r="DM123" s="1029"/>
      <c r="DN123" s="1029"/>
      <c r="DO123" s="1029"/>
      <c r="DP123" s="1030"/>
      <c r="DQ123" s="1031" t="s">
        <v>466</v>
      </c>
      <c r="DR123" s="1029"/>
      <c r="DS123" s="1029"/>
      <c r="DT123" s="1029"/>
      <c r="DU123" s="1030"/>
      <c r="DV123" s="1032" t="s">
        <v>429</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427</v>
      </c>
      <c r="AB124" s="1029"/>
      <c r="AC124" s="1029"/>
      <c r="AD124" s="1029"/>
      <c r="AE124" s="1030"/>
      <c r="AF124" s="1031" t="s">
        <v>437</v>
      </c>
      <c r="AG124" s="1029"/>
      <c r="AH124" s="1029"/>
      <c r="AI124" s="1029"/>
      <c r="AJ124" s="1030"/>
      <c r="AK124" s="1031" t="s">
        <v>427</v>
      </c>
      <c r="AL124" s="1029"/>
      <c r="AM124" s="1029"/>
      <c r="AN124" s="1029"/>
      <c r="AO124" s="1030"/>
      <c r="AP124" s="1032" t="s">
        <v>427</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57.2</v>
      </c>
      <c r="BR124" s="1098"/>
      <c r="BS124" s="1098"/>
      <c r="BT124" s="1098"/>
      <c r="BU124" s="1098"/>
      <c r="BV124" s="1098">
        <v>50.7</v>
      </c>
      <c r="BW124" s="1098"/>
      <c r="BX124" s="1098"/>
      <c r="BY124" s="1098"/>
      <c r="BZ124" s="1098"/>
      <c r="CA124" s="1098">
        <v>40.700000000000003</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427</v>
      </c>
      <c r="DH124" s="1054"/>
      <c r="DI124" s="1054"/>
      <c r="DJ124" s="1054"/>
      <c r="DK124" s="1055"/>
      <c r="DL124" s="1053" t="s">
        <v>427</v>
      </c>
      <c r="DM124" s="1054"/>
      <c r="DN124" s="1054"/>
      <c r="DO124" s="1054"/>
      <c r="DP124" s="1055"/>
      <c r="DQ124" s="1053" t="s">
        <v>466</v>
      </c>
      <c r="DR124" s="1054"/>
      <c r="DS124" s="1054"/>
      <c r="DT124" s="1054"/>
      <c r="DU124" s="1055"/>
      <c r="DV124" s="1056" t="s">
        <v>466</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437</v>
      </c>
      <c r="AB125" s="1029"/>
      <c r="AC125" s="1029"/>
      <c r="AD125" s="1029"/>
      <c r="AE125" s="1030"/>
      <c r="AF125" s="1031" t="s">
        <v>466</v>
      </c>
      <c r="AG125" s="1029"/>
      <c r="AH125" s="1029"/>
      <c r="AI125" s="1029"/>
      <c r="AJ125" s="1030"/>
      <c r="AK125" s="1031" t="s">
        <v>437</v>
      </c>
      <c r="AL125" s="1029"/>
      <c r="AM125" s="1029"/>
      <c r="AN125" s="1029"/>
      <c r="AO125" s="1030"/>
      <c r="AP125" s="1032" t="s">
        <v>427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429</v>
      </c>
      <c r="DH125" s="997"/>
      <c r="DI125" s="997"/>
      <c r="DJ125" s="997"/>
      <c r="DK125" s="997"/>
      <c r="DL125" s="997" t="s">
        <v>427</v>
      </c>
      <c r="DM125" s="997"/>
      <c r="DN125" s="997"/>
      <c r="DO125" s="997"/>
      <c r="DP125" s="997"/>
      <c r="DQ125" s="997" t="s">
        <v>427</v>
      </c>
      <c r="DR125" s="997"/>
      <c r="DS125" s="997"/>
      <c r="DT125" s="997"/>
      <c r="DU125" s="997"/>
      <c r="DV125" s="998" t="s">
        <v>427</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427</v>
      </c>
      <c r="AB126" s="1029"/>
      <c r="AC126" s="1029"/>
      <c r="AD126" s="1029"/>
      <c r="AE126" s="1030"/>
      <c r="AF126" s="1031" t="s">
        <v>427</v>
      </c>
      <c r="AG126" s="1029"/>
      <c r="AH126" s="1029"/>
      <c r="AI126" s="1029"/>
      <c r="AJ126" s="1030"/>
      <c r="AK126" s="1031" t="s">
        <v>427</v>
      </c>
      <c r="AL126" s="1029"/>
      <c r="AM126" s="1029"/>
      <c r="AN126" s="1029"/>
      <c r="AO126" s="1030"/>
      <c r="AP126" s="1032" t="s">
        <v>426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427</v>
      </c>
      <c r="DH126" s="990"/>
      <c r="DI126" s="990"/>
      <c r="DJ126" s="990"/>
      <c r="DK126" s="990"/>
      <c r="DL126" s="990" t="s">
        <v>427</v>
      </c>
      <c r="DM126" s="990"/>
      <c r="DN126" s="990"/>
      <c r="DO126" s="990"/>
      <c r="DP126" s="990"/>
      <c r="DQ126" s="990" t="s">
        <v>466</v>
      </c>
      <c r="DR126" s="990"/>
      <c r="DS126" s="990"/>
      <c r="DT126" s="990"/>
      <c r="DU126" s="990"/>
      <c r="DV126" s="991" t="s">
        <v>437</v>
      </c>
      <c r="DW126" s="991"/>
      <c r="DX126" s="991"/>
      <c r="DY126" s="991"/>
      <c r="DZ126" s="992"/>
    </row>
    <row r="127" spans="1:130" s="226" customFormat="1" ht="26.25" customHeight="1" x14ac:dyDescent="0.15">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427</v>
      </c>
      <c r="AB127" s="1029"/>
      <c r="AC127" s="1029"/>
      <c r="AD127" s="1029"/>
      <c r="AE127" s="1030"/>
      <c r="AF127" s="1031" t="s">
        <v>437</v>
      </c>
      <c r="AG127" s="1029"/>
      <c r="AH127" s="1029"/>
      <c r="AI127" s="1029"/>
      <c r="AJ127" s="1030"/>
      <c r="AK127" s="1031" t="s">
        <v>427</v>
      </c>
      <c r="AL127" s="1029"/>
      <c r="AM127" s="1029"/>
      <c r="AN127" s="1029"/>
      <c r="AO127" s="1030"/>
      <c r="AP127" s="1032" t="s">
        <v>437</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437</v>
      </c>
      <c r="DM127" s="990"/>
      <c r="DN127" s="990"/>
      <c r="DO127" s="990"/>
      <c r="DP127" s="990"/>
      <c r="DQ127" s="990" t="s">
        <v>466</v>
      </c>
      <c r="DR127" s="990"/>
      <c r="DS127" s="990"/>
      <c r="DT127" s="990"/>
      <c r="DU127" s="990"/>
      <c r="DV127" s="991" t="s">
        <v>427</v>
      </c>
      <c r="DW127" s="991"/>
      <c r="DX127" s="991"/>
      <c r="DY127" s="991"/>
      <c r="DZ127" s="992"/>
    </row>
    <row r="128" spans="1:130" s="226" customFormat="1" ht="26.25" customHeight="1" thickBot="1" x14ac:dyDescent="0.2">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t="s">
        <v>447</v>
      </c>
      <c r="AB128" s="1118"/>
      <c r="AC128" s="1118"/>
      <c r="AD128" s="1118"/>
      <c r="AE128" s="1119"/>
      <c r="AF128" s="1120" t="s">
        <v>426</v>
      </c>
      <c r="AG128" s="1118"/>
      <c r="AH128" s="1118"/>
      <c r="AI128" s="1118"/>
      <c r="AJ128" s="1119"/>
      <c r="AK128" s="1120" t="s">
        <v>437</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427</v>
      </c>
      <c r="BG128" s="1125"/>
      <c r="BH128" s="1125"/>
      <c r="BI128" s="1125"/>
      <c r="BJ128" s="1125"/>
      <c r="BK128" s="1125"/>
      <c r="BL128" s="1126"/>
      <c r="BM128" s="1124">
        <v>14.5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427</v>
      </c>
      <c r="DH128" s="1110"/>
      <c r="DI128" s="1110"/>
      <c r="DJ128" s="1110"/>
      <c r="DK128" s="1110"/>
      <c r="DL128" s="1110" t="s">
        <v>466</v>
      </c>
      <c r="DM128" s="1110"/>
      <c r="DN128" s="1110"/>
      <c r="DO128" s="1110"/>
      <c r="DP128" s="1110"/>
      <c r="DQ128" s="1110" t="s">
        <v>429</v>
      </c>
      <c r="DR128" s="1110"/>
      <c r="DS128" s="1110"/>
      <c r="DT128" s="1110"/>
      <c r="DU128" s="1110"/>
      <c r="DV128" s="1111" t="s">
        <v>427</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5673529</v>
      </c>
      <c r="AB129" s="1029"/>
      <c r="AC129" s="1029"/>
      <c r="AD129" s="1029"/>
      <c r="AE129" s="1030"/>
      <c r="AF129" s="1031">
        <v>5622648</v>
      </c>
      <c r="AG129" s="1029"/>
      <c r="AH129" s="1029"/>
      <c r="AI129" s="1029"/>
      <c r="AJ129" s="1030"/>
      <c r="AK129" s="1031">
        <v>5878793</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427</v>
      </c>
      <c r="BG129" s="1139"/>
      <c r="BH129" s="1139"/>
      <c r="BI129" s="1139"/>
      <c r="BJ129" s="1139"/>
      <c r="BK129" s="1139"/>
      <c r="BL129" s="1140"/>
      <c r="BM129" s="1138">
        <v>19.5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643854</v>
      </c>
      <c r="AB130" s="1029"/>
      <c r="AC130" s="1029"/>
      <c r="AD130" s="1029"/>
      <c r="AE130" s="1030"/>
      <c r="AF130" s="1031">
        <v>664384</v>
      </c>
      <c r="AG130" s="1029"/>
      <c r="AH130" s="1029"/>
      <c r="AI130" s="1029"/>
      <c r="AJ130" s="1030"/>
      <c r="AK130" s="1031">
        <v>692385</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6.7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5029675</v>
      </c>
      <c r="AB131" s="1054"/>
      <c r="AC131" s="1054"/>
      <c r="AD131" s="1054"/>
      <c r="AE131" s="1055"/>
      <c r="AF131" s="1053">
        <v>4958264</v>
      </c>
      <c r="AG131" s="1054"/>
      <c r="AH131" s="1054"/>
      <c r="AI131" s="1054"/>
      <c r="AJ131" s="1055"/>
      <c r="AK131" s="1053">
        <v>5186408</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40.700000000000003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6.766898458</v>
      </c>
      <c r="AB132" s="1170"/>
      <c r="AC132" s="1170"/>
      <c r="AD132" s="1170"/>
      <c r="AE132" s="1171"/>
      <c r="AF132" s="1172">
        <v>6.5298055929999999</v>
      </c>
      <c r="AG132" s="1170"/>
      <c r="AH132" s="1170"/>
      <c r="AI132" s="1170"/>
      <c r="AJ132" s="1171"/>
      <c r="AK132" s="1172">
        <v>6.8407846049999996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6.3</v>
      </c>
      <c r="AB133" s="1153"/>
      <c r="AC133" s="1153"/>
      <c r="AD133" s="1153"/>
      <c r="AE133" s="1154"/>
      <c r="AF133" s="1152">
        <v>6.2</v>
      </c>
      <c r="AG133" s="1153"/>
      <c r="AH133" s="1153"/>
      <c r="AI133" s="1153"/>
      <c r="AJ133" s="1154"/>
      <c r="AK133" s="1152">
        <v>6.7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FN6zBZJQYC93UtiG0jxKTNGr6T5mivtJi8melY57p0/nj9NJLU64l3UFs3Qp4/spUeeQEMPaKuzN31/Uv+oNQ==" saltValue="Pundcy4skvMoh5y8VH6q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aXZDLslgoRrRMevNBtBKGCdcT0Jivqc5CN3Rpe5EhXjq/ZXRs7co1CfumC9SdVvJjtVjEiWrN9qQ5Gv86ypPw==" saltValue="Du674Hi9I3ap7H9Mi9qJ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j1HZwqZk9pLuv9gm0KvacikeVKmeb4BPdc2RZ4wnLwpfqNJUh2GCDKKz81PPB8/CV02nfKAC5jlwXrI2VMbzA==" saltValue="0KydgpwvOOu7o0X/IiwU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1705087</v>
      </c>
      <c r="AP9" s="292">
        <v>59026</v>
      </c>
      <c r="AQ9" s="293">
        <v>55995</v>
      </c>
      <c r="AR9" s="294">
        <v>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147426</v>
      </c>
      <c r="AP10" s="295">
        <v>5104</v>
      </c>
      <c r="AQ10" s="296">
        <v>5813</v>
      </c>
      <c r="AR10" s="297">
        <v>-12.2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1790</v>
      </c>
      <c r="AP11" s="295">
        <v>62</v>
      </c>
      <c r="AQ11" s="296">
        <v>8381</v>
      </c>
      <c r="AR11" s="297">
        <v>-99.3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t="s">
        <v>507</v>
      </c>
      <c r="AP12" s="295" t="s">
        <v>507</v>
      </c>
      <c r="AQ12" s="296">
        <v>170</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507</v>
      </c>
      <c r="AP13" s="295" t="s">
        <v>507</v>
      </c>
      <c r="AQ13" s="296">
        <v>1</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85390</v>
      </c>
      <c r="AP14" s="295">
        <v>2956</v>
      </c>
      <c r="AQ14" s="296">
        <v>2724</v>
      </c>
      <c r="AR14" s="297">
        <v>8.5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12509</v>
      </c>
      <c r="AP15" s="295">
        <v>433</v>
      </c>
      <c r="AQ15" s="296">
        <v>1180</v>
      </c>
      <c r="AR15" s="297">
        <v>-63.3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-149855</v>
      </c>
      <c r="AP16" s="295">
        <v>-5188</v>
      </c>
      <c r="AQ16" s="296">
        <v>-5022</v>
      </c>
      <c r="AR16" s="297">
        <v>3.3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1802347</v>
      </c>
      <c r="AP17" s="295">
        <v>62393</v>
      </c>
      <c r="AQ17" s="296">
        <v>69242</v>
      </c>
      <c r="AR17" s="297">
        <v>-9.9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7.1</v>
      </c>
      <c r="AP21" s="308">
        <v>6.42</v>
      </c>
      <c r="AQ21" s="309">
        <v>0.68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96.9</v>
      </c>
      <c r="AP22" s="313">
        <v>97.3</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674161</v>
      </c>
      <c r="AP32" s="322">
        <v>23338</v>
      </c>
      <c r="AQ32" s="323">
        <v>31321</v>
      </c>
      <c r="AR32" s="324">
        <v>-25.5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507</v>
      </c>
      <c r="AP34" s="322" t="s">
        <v>507</v>
      </c>
      <c r="AQ34" s="323" t="s">
        <v>507</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373015</v>
      </c>
      <c r="AP35" s="322">
        <v>12913</v>
      </c>
      <c r="AQ35" s="323">
        <v>9685</v>
      </c>
      <c r="AR35" s="324">
        <v>33.299999999999997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t="s">
        <v>507</v>
      </c>
      <c r="AP36" s="322" t="s">
        <v>507</v>
      </c>
      <c r="AQ36" s="323">
        <v>2454</v>
      </c>
      <c r="AR36" s="324" t="s">
        <v>507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t="s">
        <v>507</v>
      </c>
      <c r="AP37" s="322" t="s">
        <v>507</v>
      </c>
      <c r="AQ37" s="323">
        <v>1182</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507</v>
      </c>
      <c r="AP38" s="325" t="s">
        <v>507</v>
      </c>
      <c r="AQ38" s="326">
        <v>1</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t="s">
        <v>507</v>
      </c>
      <c r="AP39" s="322" t="s">
        <v>507</v>
      </c>
      <c r="AQ39" s="323">
        <v>-3213</v>
      </c>
      <c r="AR39" s="324" t="s">
        <v>507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-692385</v>
      </c>
      <c r="AP40" s="322">
        <v>-23969</v>
      </c>
      <c r="AQ40" s="323">
        <v>-28480</v>
      </c>
      <c r="AR40" s="324">
        <v>-15.8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354791</v>
      </c>
      <c r="AP41" s="322">
        <v>12282</v>
      </c>
      <c r="AQ41" s="323">
        <v>12950</v>
      </c>
      <c r="AR41" s="324">
        <v>-5.2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1150037</v>
      </c>
      <c r="AN51" s="344">
        <v>38713</v>
      </c>
      <c r="AO51" s="345">
        <v>16.899999999999999</v>
      </c>
      <c r="AP51" s="346">
        <v>53270</v>
      </c>
      <c r="AQ51" s="347">
        <v>13.8</v>
      </c>
      <c r="AR51" s="348">
        <v>3.1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326662</v>
      </c>
      <c r="AN52" s="352">
        <v>10996</v>
      </c>
      <c r="AO52" s="353">
        <v>-63.2</v>
      </c>
      <c r="AP52" s="354">
        <v>24316</v>
      </c>
      <c r="AQ52" s="355">
        <v>0.8</v>
      </c>
      <c r="AR52" s="356">
        <v>-64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561695</v>
      </c>
      <c r="AN53" s="344">
        <v>19053</v>
      </c>
      <c r="AO53" s="345">
        <v>-50.8</v>
      </c>
      <c r="AP53" s="346">
        <v>53292</v>
      </c>
      <c r="AQ53" s="347">
        <v>0</v>
      </c>
      <c r="AR53" s="348">
        <v>-50.8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231436</v>
      </c>
      <c r="AN54" s="352">
        <v>7850</v>
      </c>
      <c r="AO54" s="353">
        <v>-28.6</v>
      </c>
      <c r="AP54" s="354">
        <v>28900</v>
      </c>
      <c r="AQ54" s="355">
        <v>18.899999999999999</v>
      </c>
      <c r="AR54" s="356">
        <v>-47.5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512220</v>
      </c>
      <c r="AN55" s="344">
        <v>17502</v>
      </c>
      <c r="AO55" s="345">
        <v>-8.1</v>
      </c>
      <c r="AP55" s="346">
        <v>49919</v>
      </c>
      <c r="AQ55" s="347">
        <v>-6.3</v>
      </c>
      <c r="AR55" s="348">
        <v>-1.8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263265</v>
      </c>
      <c r="AN56" s="352">
        <v>8995</v>
      </c>
      <c r="AO56" s="353">
        <v>14.6</v>
      </c>
      <c r="AP56" s="354">
        <v>26398</v>
      </c>
      <c r="AQ56" s="355">
        <v>-8.6999999999999993</v>
      </c>
      <c r="AR56" s="356">
        <v>23.3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302169</v>
      </c>
      <c r="AN57" s="344">
        <v>10388</v>
      </c>
      <c r="AO57" s="345">
        <v>-40.6</v>
      </c>
      <c r="AP57" s="346">
        <v>47738</v>
      </c>
      <c r="AQ57" s="347">
        <v>-4.4000000000000004</v>
      </c>
      <c r="AR57" s="348">
        <v>-36.200000000000003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212988</v>
      </c>
      <c r="AN58" s="352">
        <v>7322</v>
      </c>
      <c r="AO58" s="353">
        <v>-18.600000000000001</v>
      </c>
      <c r="AP58" s="354">
        <v>24937</v>
      </c>
      <c r="AQ58" s="355">
        <v>-5.5</v>
      </c>
      <c r="AR58" s="356">
        <v>-13.1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531435</v>
      </c>
      <c r="AN59" s="344">
        <v>18397</v>
      </c>
      <c r="AO59" s="345">
        <v>77.099999999999994</v>
      </c>
      <c r="AP59" s="346">
        <v>52191</v>
      </c>
      <c r="AQ59" s="347">
        <v>9.3000000000000007</v>
      </c>
      <c r="AR59" s="348">
        <v>67.8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364307</v>
      </c>
      <c r="AN60" s="352">
        <v>12611</v>
      </c>
      <c r="AO60" s="353">
        <v>72.2</v>
      </c>
      <c r="AP60" s="354">
        <v>24843</v>
      </c>
      <c r="AQ60" s="355">
        <v>-0.4</v>
      </c>
      <c r="AR60" s="356">
        <v>72.599999999999994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611511</v>
      </c>
      <c r="AN61" s="359">
        <v>20811</v>
      </c>
      <c r="AO61" s="360">
        <v>-1.1000000000000001</v>
      </c>
      <c r="AP61" s="361">
        <v>51282</v>
      </c>
      <c r="AQ61" s="362">
        <v>2.5</v>
      </c>
      <c r="AR61" s="348">
        <v>-3.6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279732</v>
      </c>
      <c r="AN62" s="352">
        <v>9555</v>
      </c>
      <c r="AO62" s="353">
        <v>-4.7</v>
      </c>
      <c r="AP62" s="354">
        <v>25879</v>
      </c>
      <c r="AQ62" s="355">
        <v>1</v>
      </c>
      <c r="AR62" s="356">
        <v>-5.7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UkRayhWyboR411+kcwknIUDcxOleXH2EYj+pdsgs1hYtmgurWsQdMSFXAZDpo64BNS2eA4YkNYhQvKnRSeFTg==" saltValue="8qLWwGHValk1rkIOK2Wj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xXwGIfrzmyCn8cKFNckQxfLKdSlS3AOIBj14/U73jla1NMZAfp8ZpY7UTCpqoVUKu909mxQ++iEN+2JjI3Nww==" saltValue="1MqELwUS+E9bEYY8RUrN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AnslwyeI11SrLRYdLKbczWAvXtVDJlTgySCc+uLG5swXqHoM65C9WZdSeiC30iZMpbHTbbVbnS7WcPR5jf1wA==" saltValue="LxwaeQ1LmtEXr41MvMqW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4.22</v>
      </c>
      <c r="G47" s="12">
        <v>3.75</v>
      </c>
      <c r="H47" s="12">
        <v>5.08</v>
      </c>
      <c r="I47" s="12">
        <v>8.06</v>
      </c>
      <c r="J47" s="13">
        <v>13.97</v>
      </c>
    </row>
    <row r="48" spans="2:10" ht="57.75" customHeight="1" x14ac:dyDescent="0.15">
      <c r="B48" s="14"/>
      <c r="C48" s="1214" t="s">
        <v>4</v>
      </c>
      <c r="D48" s="1214"/>
      <c r="E48" s="1215"/>
      <c r="F48" s="15">
        <v>4.99</v>
      </c>
      <c r="G48" s="16">
        <v>4.71</v>
      </c>
      <c r="H48" s="16">
        <v>3.9</v>
      </c>
      <c r="I48" s="16">
        <v>3.94</v>
      </c>
      <c r="J48" s="17">
        <v>4.57</v>
      </c>
    </row>
    <row r="49" spans="2:10" ht="57.75" customHeight="1" thickBot="1" x14ac:dyDescent="0.2">
      <c r="B49" s="18"/>
      <c r="C49" s="1216" t="s">
        <v>5</v>
      </c>
      <c r="D49" s="1216"/>
      <c r="E49" s="1217"/>
      <c r="F49" s="19">
        <v>2.81</v>
      </c>
      <c r="G49" s="20" t="s">
        <v>555</v>
      </c>
      <c r="H49" s="20">
        <v>0.71</v>
      </c>
      <c r="I49" s="20">
        <v>2.93</v>
      </c>
      <c r="J49" s="21">
        <v>7.07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RlE8h857J2VEze3aWrYX57D0O35Ve1hlB2EzLvj6KFQZ/KCVJMtxRWsWHO2ci0E2HMqpY2vtSuh9Y1zeirLJQ==" saltValue="Z6ROnBUZ0gv4ghgdpD9E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2019-10-30T06:18:57Z</cp:lastPrinted>
  <dcterms:created xsi:type="dcterms:W3CDTF">2019-02-14T02:31:37Z</dcterms:created>
  <dcterms:modified xsi:type="dcterms:W3CDTF">2019-11-05T08:13:48Z</dcterms:modified>
  <cp:category/>
</cp:coreProperties>
</file>