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968D818D-8F70-4EB2-BB7E-CC23D18365D1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17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8" i="1" l="1"/>
  <c r="F8" i="1"/>
  <c r="H7" i="1"/>
  <c r="F7" i="1"/>
  <c r="H6" i="1"/>
  <c r="F6" i="1"/>
  <c r="H5" i="1"/>
  <c r="F5" i="1"/>
  <c r="D31" i="1" l="1"/>
  <c r="D29" i="1" s="1"/>
  <c r="C31" i="1"/>
  <c r="B31" i="1" s="1"/>
  <c r="D30" i="1"/>
  <c r="C30" i="1"/>
  <c r="B30" i="1" s="1"/>
  <c r="B29" i="1" s="1"/>
  <c r="K29" i="1"/>
  <c r="J29" i="1"/>
  <c r="I29" i="1"/>
  <c r="H29" i="1"/>
  <c r="G29" i="1"/>
  <c r="F29" i="1"/>
  <c r="E29" i="1"/>
  <c r="D22" i="1"/>
  <c r="C22" i="1" s="1"/>
  <c r="B22" i="1" s="1"/>
  <c r="D21" i="1"/>
  <c r="D20" i="1" s="1"/>
  <c r="K20" i="1"/>
  <c r="J20" i="1"/>
  <c r="I20" i="1"/>
  <c r="H20" i="1"/>
  <c r="G20" i="1"/>
  <c r="F20" i="1"/>
  <c r="E20" i="1"/>
  <c r="C21" i="1" l="1"/>
  <c r="B21" i="1" s="1"/>
  <c r="B20" i="1" s="1"/>
  <c r="C29" i="1"/>
  <c r="D40" i="1"/>
  <c r="C40" i="1" s="1"/>
  <c r="B40" i="1" s="1"/>
  <c r="D39" i="1"/>
  <c r="C39" i="1"/>
  <c r="B39" i="1" s="1"/>
  <c r="K38" i="1"/>
  <c r="J38" i="1"/>
  <c r="I38" i="1"/>
  <c r="H38" i="1"/>
  <c r="G38" i="1"/>
  <c r="F38" i="1"/>
  <c r="E38" i="1"/>
  <c r="H9" i="1"/>
  <c r="F9" i="1"/>
  <c r="C20" i="1" l="1"/>
  <c r="B38" i="1"/>
  <c r="C38" i="1"/>
  <c r="D38" i="1"/>
</calcChain>
</file>

<file path=xl/sharedStrings.xml><?xml version="1.0" encoding="utf-8"?>
<sst xmlns="http://schemas.openxmlformats.org/spreadsheetml/2006/main" count="100" uniqueCount="34">
  <si>
    <t>人</t>
    <rPh sb="0" eb="1">
      <t>ヒト</t>
    </rPh>
    <phoneticPr fontId="1"/>
  </si>
  <si>
    <t>総　数</t>
    <rPh sb="0" eb="1">
      <t>ソウ</t>
    </rPh>
    <rPh sb="2" eb="3">
      <t>スウ</t>
    </rPh>
    <phoneticPr fontId="1"/>
  </si>
  <si>
    <t>総数</t>
    <rPh sb="0" eb="2">
      <t>ソウスウ</t>
    </rPh>
    <phoneticPr fontId="1"/>
  </si>
  <si>
    <t>常住(夜間)人口</t>
    <rPh sb="0" eb="2">
      <t>ジョウジュウ</t>
    </rPh>
    <rPh sb="3" eb="5">
      <t>ヤカン</t>
    </rPh>
    <rPh sb="6" eb="8">
      <t>ジンコウ</t>
    </rPh>
    <phoneticPr fontId="1"/>
  </si>
  <si>
    <t>昼間人口</t>
    <rPh sb="0" eb="2">
      <t>ヒルマ</t>
    </rPh>
    <rPh sb="2" eb="4">
      <t>ジンコウ</t>
    </rPh>
    <phoneticPr fontId="1"/>
  </si>
  <si>
    <t>昼間流出入超過人口</t>
    <rPh sb="0" eb="2">
      <t>ヒルマ</t>
    </rPh>
    <rPh sb="2" eb="5">
      <t>リュウシュツニュウ</t>
    </rPh>
    <rPh sb="5" eb="7">
      <t>チョウカ</t>
    </rPh>
    <rPh sb="7" eb="9">
      <t>ジンコウ</t>
    </rPh>
    <phoneticPr fontId="1"/>
  </si>
  <si>
    <t>年　別</t>
    <rPh sb="0" eb="1">
      <t>トシ</t>
    </rPh>
    <rPh sb="2" eb="3">
      <t>ベツ</t>
    </rPh>
    <phoneticPr fontId="1"/>
  </si>
  <si>
    <t>昼間人口比</t>
    <rPh sb="0" eb="2">
      <t>ヒルマ</t>
    </rPh>
    <rPh sb="2" eb="4">
      <t>ジンコウ</t>
    </rPh>
    <rPh sb="4" eb="5">
      <t>ヒ</t>
    </rPh>
    <phoneticPr fontId="1"/>
  </si>
  <si>
    <t>人</t>
    <rPh sb="0" eb="1">
      <t>ヒト</t>
    </rPh>
    <phoneticPr fontId="1"/>
  </si>
  <si>
    <t>％</t>
    <phoneticPr fontId="1"/>
  </si>
  <si>
    <t>平成</t>
    <rPh sb="0" eb="2">
      <t>ヘイセイ</t>
    </rPh>
    <phoneticPr fontId="1"/>
  </si>
  <si>
    <t>12年</t>
    <rPh sb="2" eb="3">
      <t>ネン</t>
    </rPh>
    <phoneticPr fontId="1"/>
  </si>
  <si>
    <t>17年</t>
    <rPh sb="2" eb="3">
      <t>ネン</t>
    </rPh>
    <phoneticPr fontId="1"/>
  </si>
  <si>
    <t>就業者</t>
    <rPh sb="0" eb="3">
      <t>シュウギョウシャ</t>
    </rPh>
    <phoneticPr fontId="1"/>
  </si>
  <si>
    <t>家事の他仕事</t>
    <rPh sb="0" eb="2">
      <t>カジ</t>
    </rPh>
    <rPh sb="3" eb="4">
      <t>ホカ</t>
    </rPh>
    <rPh sb="4" eb="6">
      <t>シゴト</t>
    </rPh>
    <phoneticPr fontId="1"/>
  </si>
  <si>
    <t>通学のかたわら仕事</t>
    <rPh sb="0" eb="2">
      <t>ツウガク</t>
    </rPh>
    <rPh sb="7" eb="9">
      <t>シゴト</t>
    </rPh>
    <phoneticPr fontId="1"/>
  </si>
  <si>
    <t>休業者</t>
    <rPh sb="0" eb="1">
      <t>キュウ</t>
    </rPh>
    <rPh sb="1" eb="3">
      <t>ギョウシャ</t>
    </rPh>
    <phoneticPr fontId="1"/>
  </si>
  <si>
    <t>労働力人口</t>
    <rPh sb="0" eb="3">
      <t>ロウドウリョク</t>
    </rPh>
    <rPh sb="3" eb="5">
      <t>ジンコウ</t>
    </rPh>
    <phoneticPr fontId="1"/>
  </si>
  <si>
    <t>不詳</t>
    <rPh sb="0" eb="2">
      <t>フショウ</t>
    </rPh>
    <phoneticPr fontId="1"/>
  </si>
  <si>
    <t>完　全　失業者</t>
    <rPh sb="0" eb="1">
      <t>カン</t>
    </rPh>
    <rPh sb="2" eb="3">
      <t>ゼン</t>
    </rPh>
    <rPh sb="4" eb="6">
      <t>シツギョウ</t>
    </rPh>
    <rPh sb="6" eb="7">
      <t>シャ</t>
    </rPh>
    <phoneticPr fontId="1"/>
  </si>
  <si>
    <t>非　　　　　労働力　　　　　人口</t>
    <rPh sb="0" eb="1">
      <t>ヒ</t>
    </rPh>
    <rPh sb="6" eb="9">
      <t>ロウドウリョク</t>
    </rPh>
    <rPh sb="14" eb="16">
      <t>ジンコウ</t>
    </rPh>
    <phoneticPr fontId="1"/>
  </si>
  <si>
    <t>区　分</t>
    <rPh sb="0" eb="1">
      <t>ク</t>
    </rPh>
    <rPh sb="2" eb="3">
      <t>フン</t>
    </rPh>
    <phoneticPr fontId="1"/>
  </si>
  <si>
    <t>主に　仕事</t>
    <rPh sb="0" eb="1">
      <t>オモ</t>
    </rPh>
    <rPh sb="3" eb="5">
      <t>シゴト</t>
    </rPh>
    <phoneticPr fontId="1"/>
  </si>
  <si>
    <t>男　</t>
    <rPh sb="0" eb="1">
      <t>オトコ</t>
    </rPh>
    <phoneticPr fontId="1"/>
  </si>
  <si>
    <t>女　</t>
    <rPh sb="0" eb="1">
      <t>ジョ</t>
    </rPh>
    <phoneticPr fontId="1"/>
  </si>
  <si>
    <t>22年</t>
    <rPh sb="2" eb="3">
      <t>ネン</t>
    </rPh>
    <phoneticPr fontId="1"/>
  </si>
  <si>
    <t>14．人口移動</t>
    <phoneticPr fontId="1"/>
  </si>
  <si>
    <t>15．労働力人口(15歳以上)</t>
    <rPh sb="3" eb="6">
      <t>ロウドウリョク</t>
    </rPh>
    <rPh sb="6" eb="8">
      <t>ジンコウ</t>
    </rPh>
    <phoneticPr fontId="1"/>
  </si>
  <si>
    <t>　資料：地域政策課(国勢調査(各年10月1日現在))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6">
      <t>カク</t>
    </rPh>
    <rPh sb="16" eb="17">
      <t>ネン</t>
    </rPh>
    <rPh sb="19" eb="20">
      <t>ガツ</t>
    </rPh>
    <rPh sb="21" eb="22">
      <t>ヒ</t>
    </rPh>
    <rPh sb="22" eb="24">
      <t>ゲンザイ</t>
    </rPh>
    <phoneticPr fontId="1"/>
  </si>
  <si>
    <t>27年</t>
    <rPh sb="2" eb="3">
      <t>ネン</t>
    </rPh>
    <phoneticPr fontId="1"/>
  </si>
  <si>
    <t>(1)平成22年</t>
    <rPh sb="3" eb="5">
      <t>ヘ</t>
    </rPh>
    <rPh sb="7" eb="8">
      <t>ネン</t>
    </rPh>
    <phoneticPr fontId="1"/>
  </si>
  <si>
    <t>(2)平成27年</t>
    <rPh sb="3" eb="5">
      <t>ヘ</t>
    </rPh>
    <rPh sb="7" eb="8">
      <t>ネン</t>
    </rPh>
    <phoneticPr fontId="1"/>
  </si>
  <si>
    <t>(3)令和2年</t>
    <rPh sb="3" eb="5">
      <t>レイワ</t>
    </rPh>
    <rPh sb="6" eb="7">
      <t>ネン</t>
    </rPh>
    <phoneticPr fontId="1"/>
  </si>
  <si>
    <t>令和　　2年</t>
    <rPh sb="0" eb="2">
      <t>レイワ</t>
    </rPh>
    <rPh sb="5" eb="6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</si>
</sst>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.0_ "/>
    <numFmt numFmtId="178" formatCode="#,##0\ ;&quot;△ &quot;#,##0\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8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vertical="center" shrinkToFit="1"/>
    </xf>
    <xf numFmtId="0" fontId="2" fillId="0" borderId="4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177" fontId="2" fillId="0" borderId="4" xfId="0" applyNumberFormat="1" applyFont="1" applyBorder="1" applyAlignment="1">
      <alignment horizontal="right" vertical="center" shrinkToFit="1"/>
    </xf>
    <xf numFmtId="177" fontId="2" fillId="0" borderId="9" xfId="0" applyNumberFormat="1" applyFont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8" fontId="2" fillId="0" borderId="4" xfId="0" applyNumberFormat="1" applyFont="1" applyBorder="1" applyAlignment="1">
      <alignment horizontal="right" vertical="center" shrinkToFit="1"/>
    </xf>
    <xf numFmtId="178" fontId="2" fillId="0" borderId="9" xfId="0" applyNumberFormat="1" applyFont="1" applyBorder="1" applyAlignment="1">
      <alignment horizontal="right" vertical="center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177" fontId="2" fillId="0" borderId="4" xfId="0" applyNumberFormat="1" applyFont="1" applyFill="1" applyBorder="1" applyAlignment="1">
      <alignment horizontal="right" vertical="center" shrinkToFit="1"/>
    </xf>
    <xf numFmtId="177" fontId="2" fillId="0" borderId="9" xfId="0" applyNumberFormat="1" applyFont="1" applyFill="1" applyBorder="1" applyAlignment="1">
      <alignment horizontal="right" vertical="center" shrinkToFit="1"/>
    </xf>
    <xf numFmtId="178" fontId="2" fillId="0" borderId="15" xfId="0" applyNumberFormat="1" applyFont="1" applyFill="1" applyBorder="1" applyAlignment="1">
      <alignment horizontal="right" vertical="center" shrinkToFit="1"/>
    </xf>
    <xf numFmtId="178" fontId="2" fillId="0" borderId="14" xfId="0" applyNumberFormat="1" applyFont="1" applyFill="1" applyBorder="1" applyAlignment="1">
      <alignment horizontal="right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center" vertical="center" wrapText="1" shrinkToFit="1"/>
    </xf>
    <xf numFmtId="0" fontId="2" fillId="0" borderId="14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2"/>
  <sheetViews>
    <sheetView tabSelected="1" workbookViewId="0">
      <selection activeCell="K10" sqref="K10"/>
    </sheetView>
  </sheetViews>
  <sheetFormatPr defaultColWidth="9" defaultRowHeight="13.2" x14ac:dyDescent="0.2"/>
  <cols>
    <col min="1" max="1" width="12.44140625" style="1" customWidth="1"/>
    <col min="2" max="11" width="7.88671875" style="1" customWidth="1"/>
    <col min="12" max="16384" width="9" style="1"/>
  </cols>
  <sheetData>
    <row r="1" spans="1:11" ht="15" customHeight="1" x14ac:dyDescent="0.2">
      <c r="A1" s="18" t="s">
        <v>26</v>
      </c>
      <c r="B1" s="18"/>
      <c r="C1" s="18"/>
      <c r="D1" s="18"/>
      <c r="E1" s="18"/>
    </row>
    <row r="3" spans="1:11" ht="15" customHeight="1" x14ac:dyDescent="0.2">
      <c r="A3" s="5" t="s">
        <v>6</v>
      </c>
      <c r="B3" s="24" t="s">
        <v>3</v>
      </c>
      <c r="C3" s="25"/>
      <c r="D3" s="24" t="s">
        <v>4</v>
      </c>
      <c r="E3" s="25"/>
      <c r="F3" s="24" t="s">
        <v>7</v>
      </c>
      <c r="G3" s="25"/>
      <c r="H3" s="24" t="s">
        <v>5</v>
      </c>
      <c r="I3" s="25"/>
    </row>
    <row r="4" spans="1:11" ht="18.75" customHeight="1" x14ac:dyDescent="0.2">
      <c r="A4" s="4" t="s">
        <v>10</v>
      </c>
      <c r="B4" s="22" t="s">
        <v>8</v>
      </c>
      <c r="C4" s="23"/>
      <c r="D4" s="22" t="s">
        <v>8</v>
      </c>
      <c r="E4" s="23"/>
      <c r="F4" s="22" t="s">
        <v>9</v>
      </c>
      <c r="G4" s="23"/>
      <c r="H4" s="22" t="s">
        <v>8</v>
      </c>
      <c r="I4" s="23"/>
    </row>
    <row r="5" spans="1:11" ht="22.5" customHeight="1" x14ac:dyDescent="0.2">
      <c r="A5" s="3" t="s">
        <v>11</v>
      </c>
      <c r="B5" s="20">
        <v>30797</v>
      </c>
      <c r="C5" s="21"/>
      <c r="D5" s="20">
        <v>22199</v>
      </c>
      <c r="E5" s="21"/>
      <c r="F5" s="26">
        <f>(D5/B5)*100</f>
        <v>72.081696269117117</v>
      </c>
      <c r="G5" s="27"/>
      <c r="H5" s="30">
        <f>D5-B5</f>
        <v>-8598</v>
      </c>
      <c r="I5" s="31"/>
    </row>
    <row r="6" spans="1:11" ht="22.5" customHeight="1" x14ac:dyDescent="0.2">
      <c r="A6" s="3" t="s">
        <v>12</v>
      </c>
      <c r="B6" s="20">
        <v>30037</v>
      </c>
      <c r="C6" s="21"/>
      <c r="D6" s="20">
        <v>21931</v>
      </c>
      <c r="E6" s="21"/>
      <c r="F6" s="26">
        <f>(D6/B6)*100</f>
        <v>73.013283616872528</v>
      </c>
      <c r="G6" s="27"/>
      <c r="H6" s="30">
        <f>D6-B6</f>
        <v>-8106</v>
      </c>
      <c r="I6" s="31"/>
    </row>
    <row r="7" spans="1:11" ht="22.5" customHeight="1" x14ac:dyDescent="0.2">
      <c r="A7" s="3" t="s">
        <v>25</v>
      </c>
      <c r="B7" s="20">
        <v>29522</v>
      </c>
      <c r="C7" s="21"/>
      <c r="D7" s="20">
        <v>21907</v>
      </c>
      <c r="E7" s="21"/>
      <c r="F7" s="26">
        <f>(D7/B7)*100</f>
        <v>74.205677122146199</v>
      </c>
      <c r="G7" s="27"/>
      <c r="H7" s="30">
        <f>D7-B7</f>
        <v>-7615</v>
      </c>
      <c r="I7" s="31"/>
    </row>
    <row r="8" spans="1:11" ht="22.5" customHeight="1" x14ac:dyDescent="0.2">
      <c r="A8" s="3" t="s">
        <v>29</v>
      </c>
      <c r="B8" s="20">
        <v>28378</v>
      </c>
      <c r="C8" s="21"/>
      <c r="D8" s="20">
        <v>20812</v>
      </c>
      <c r="E8" s="21"/>
      <c r="F8" s="26">
        <f>(D8/B8)*100</f>
        <v>73.338501656212557</v>
      </c>
      <c r="G8" s="27"/>
      <c r="H8" s="30">
        <f>D8-B8</f>
        <v>-7566</v>
      </c>
      <c r="I8" s="31"/>
    </row>
    <row r="9" spans="1:11" ht="22.5" customHeight="1" x14ac:dyDescent="0.2">
      <c r="A9" s="17" t="s">
        <v>33</v>
      </c>
      <c r="B9" s="28">
        <v>27564</v>
      </c>
      <c r="C9" s="29"/>
      <c r="D9" s="28">
        <v>20793</v>
      </c>
      <c r="E9" s="29"/>
      <c r="F9" s="36">
        <f>(D9/B9)*100</f>
        <v>75.435350457117977</v>
      </c>
      <c r="G9" s="37"/>
      <c r="H9" s="38">
        <f>D9-B9</f>
        <v>-6771</v>
      </c>
      <c r="I9" s="39"/>
    </row>
    <row r="10" spans="1:11" x14ac:dyDescent="0.2">
      <c r="A10" s="19" t="s">
        <v>28</v>
      </c>
      <c r="B10" s="19"/>
      <c r="C10" s="19"/>
      <c r="D10" s="19"/>
      <c r="E10" s="19"/>
      <c r="F10" s="19"/>
      <c r="G10" s="19"/>
    </row>
    <row r="11" spans="1:11" x14ac:dyDescent="0.2">
      <c r="A11" s="47"/>
      <c r="B11" s="47"/>
      <c r="C11" s="47"/>
      <c r="D11" s="47"/>
      <c r="E11" s="47"/>
      <c r="F11" s="47"/>
      <c r="G11" s="47"/>
    </row>
    <row r="13" spans="1:11" ht="15" customHeight="1" x14ac:dyDescent="0.2">
      <c r="A13" s="18" t="s">
        <v>27</v>
      </c>
      <c r="B13" s="18"/>
      <c r="C13" s="18"/>
      <c r="D13" s="18"/>
      <c r="E13" s="18"/>
    </row>
    <row r="15" spans="1:11" x14ac:dyDescent="0.2">
      <c r="A15" s="32" t="s">
        <v>30</v>
      </c>
      <c r="B15" s="32"/>
      <c r="C15" s="32"/>
      <c r="D15" s="32"/>
      <c r="E15" s="32"/>
      <c r="F15" s="32"/>
      <c r="G15" s="32"/>
    </row>
    <row r="16" spans="1:11" ht="15" customHeight="1" x14ac:dyDescent="0.2">
      <c r="A16" s="33" t="s">
        <v>21</v>
      </c>
      <c r="B16" s="33" t="s">
        <v>2</v>
      </c>
      <c r="C16" s="24" t="s">
        <v>17</v>
      </c>
      <c r="D16" s="35"/>
      <c r="E16" s="35"/>
      <c r="F16" s="35"/>
      <c r="G16" s="35"/>
      <c r="H16" s="35"/>
      <c r="I16" s="25"/>
      <c r="J16" s="41" t="s">
        <v>20</v>
      </c>
      <c r="K16" s="33" t="s">
        <v>18</v>
      </c>
    </row>
    <row r="17" spans="1:11" ht="15" customHeight="1" x14ac:dyDescent="0.2">
      <c r="A17" s="40"/>
      <c r="B17" s="40"/>
      <c r="C17" s="33" t="s">
        <v>2</v>
      </c>
      <c r="D17" s="46" t="s">
        <v>13</v>
      </c>
      <c r="E17" s="46"/>
      <c r="F17" s="46"/>
      <c r="G17" s="46"/>
      <c r="H17" s="46"/>
      <c r="I17" s="44" t="s">
        <v>19</v>
      </c>
      <c r="J17" s="42"/>
      <c r="K17" s="40"/>
    </row>
    <row r="18" spans="1:11" ht="30" customHeight="1" x14ac:dyDescent="0.2">
      <c r="A18" s="34"/>
      <c r="B18" s="34"/>
      <c r="C18" s="34"/>
      <c r="D18" s="16" t="s">
        <v>2</v>
      </c>
      <c r="E18" s="9" t="s">
        <v>22</v>
      </c>
      <c r="F18" s="8" t="s">
        <v>14</v>
      </c>
      <c r="G18" s="10" t="s">
        <v>15</v>
      </c>
      <c r="H18" s="15" t="s">
        <v>16</v>
      </c>
      <c r="I18" s="45"/>
      <c r="J18" s="43"/>
      <c r="K18" s="34"/>
    </row>
    <row r="19" spans="1:11" ht="18.75" customHeight="1" x14ac:dyDescent="0.2">
      <c r="A19" s="4"/>
      <c r="B19" s="7" t="s">
        <v>0</v>
      </c>
      <c r="C19" s="7" t="s">
        <v>0</v>
      </c>
      <c r="D19" s="7" t="s">
        <v>0</v>
      </c>
      <c r="E19" s="7" t="s">
        <v>0</v>
      </c>
      <c r="F19" s="7" t="s">
        <v>0</v>
      </c>
      <c r="G19" s="7" t="s">
        <v>0</v>
      </c>
      <c r="H19" s="7" t="s">
        <v>0</v>
      </c>
      <c r="I19" s="7" t="s">
        <v>0</v>
      </c>
      <c r="J19" s="7" t="s">
        <v>0</v>
      </c>
      <c r="K19" s="12" t="s">
        <v>0</v>
      </c>
    </row>
    <row r="20" spans="1:11" ht="22.5" customHeight="1" x14ac:dyDescent="0.2">
      <c r="A20" s="4" t="s">
        <v>1</v>
      </c>
      <c r="B20" s="6">
        <f t="shared" ref="B20:K20" si="0">SUM(B21:B22)</f>
        <v>25946</v>
      </c>
      <c r="C20" s="6">
        <f t="shared" si="0"/>
        <v>14100</v>
      </c>
      <c r="D20" s="6">
        <f t="shared" si="0"/>
        <v>13275</v>
      </c>
      <c r="E20" s="6">
        <f t="shared" si="0"/>
        <v>10591</v>
      </c>
      <c r="F20" s="6">
        <f t="shared" si="0"/>
        <v>2182</v>
      </c>
      <c r="G20" s="6">
        <f t="shared" si="0"/>
        <v>287</v>
      </c>
      <c r="H20" s="6">
        <f t="shared" si="0"/>
        <v>215</v>
      </c>
      <c r="I20" s="6">
        <f t="shared" si="0"/>
        <v>825</v>
      </c>
      <c r="J20" s="6">
        <f t="shared" si="0"/>
        <v>11143</v>
      </c>
      <c r="K20" s="6">
        <f t="shared" si="0"/>
        <v>703</v>
      </c>
    </row>
    <row r="21" spans="1:11" ht="22.5" customHeight="1" x14ac:dyDescent="0.2">
      <c r="A21" s="3" t="s">
        <v>23</v>
      </c>
      <c r="B21" s="6">
        <f>SUM(C21,J21:K21)</f>
        <v>12506</v>
      </c>
      <c r="C21" s="6">
        <f>SUM(D21,I21)</f>
        <v>8403</v>
      </c>
      <c r="D21" s="6">
        <f>SUM(E21:H21)</f>
        <v>7809</v>
      </c>
      <c r="E21" s="6">
        <v>7347</v>
      </c>
      <c r="F21" s="6">
        <v>176</v>
      </c>
      <c r="G21" s="6">
        <v>157</v>
      </c>
      <c r="H21" s="6">
        <v>129</v>
      </c>
      <c r="I21" s="6">
        <v>594</v>
      </c>
      <c r="J21" s="6">
        <v>3721</v>
      </c>
      <c r="K21" s="6">
        <v>382</v>
      </c>
    </row>
    <row r="22" spans="1:11" ht="22.5" customHeight="1" x14ac:dyDescent="0.2">
      <c r="A22" s="2" t="s">
        <v>24</v>
      </c>
      <c r="B22" s="11">
        <f>SUM(C22,J22:K22)</f>
        <v>13440</v>
      </c>
      <c r="C22" s="11">
        <f>SUM(D22,I22)</f>
        <v>5697</v>
      </c>
      <c r="D22" s="11">
        <f>SUM(E22:H22)</f>
        <v>5466</v>
      </c>
      <c r="E22" s="11">
        <v>3244</v>
      </c>
      <c r="F22" s="11">
        <v>2006</v>
      </c>
      <c r="G22" s="11">
        <v>130</v>
      </c>
      <c r="H22" s="11">
        <v>86</v>
      </c>
      <c r="I22" s="11">
        <v>231</v>
      </c>
      <c r="J22" s="11">
        <v>7422</v>
      </c>
      <c r="K22" s="11">
        <v>321</v>
      </c>
    </row>
    <row r="24" spans="1:11" x14ac:dyDescent="0.2">
      <c r="A24" s="32" t="s">
        <v>31</v>
      </c>
      <c r="B24" s="32"/>
      <c r="C24" s="32"/>
      <c r="D24" s="32"/>
      <c r="E24" s="32"/>
      <c r="F24" s="32"/>
      <c r="G24" s="32"/>
    </row>
    <row r="25" spans="1:11" ht="15" customHeight="1" x14ac:dyDescent="0.2">
      <c r="A25" s="33" t="s">
        <v>21</v>
      </c>
      <c r="B25" s="33" t="s">
        <v>2</v>
      </c>
      <c r="C25" s="24" t="s">
        <v>17</v>
      </c>
      <c r="D25" s="35"/>
      <c r="E25" s="35"/>
      <c r="F25" s="35"/>
      <c r="G25" s="35"/>
      <c r="H25" s="35"/>
      <c r="I25" s="25"/>
      <c r="J25" s="41" t="s">
        <v>20</v>
      </c>
      <c r="K25" s="33" t="s">
        <v>18</v>
      </c>
    </row>
    <row r="26" spans="1:11" ht="15" customHeight="1" x14ac:dyDescent="0.2">
      <c r="A26" s="40"/>
      <c r="B26" s="40"/>
      <c r="C26" s="33" t="s">
        <v>2</v>
      </c>
      <c r="D26" s="46" t="s">
        <v>13</v>
      </c>
      <c r="E26" s="46"/>
      <c r="F26" s="46"/>
      <c r="G26" s="46"/>
      <c r="H26" s="46"/>
      <c r="I26" s="44" t="s">
        <v>19</v>
      </c>
      <c r="J26" s="42"/>
      <c r="K26" s="40"/>
    </row>
    <row r="27" spans="1:11" ht="30" customHeight="1" x14ac:dyDescent="0.2">
      <c r="A27" s="34"/>
      <c r="B27" s="34"/>
      <c r="C27" s="34"/>
      <c r="D27" s="16" t="s">
        <v>2</v>
      </c>
      <c r="E27" s="9" t="s">
        <v>22</v>
      </c>
      <c r="F27" s="8" t="s">
        <v>14</v>
      </c>
      <c r="G27" s="10" t="s">
        <v>15</v>
      </c>
      <c r="H27" s="15" t="s">
        <v>16</v>
      </c>
      <c r="I27" s="45"/>
      <c r="J27" s="43"/>
      <c r="K27" s="34"/>
    </row>
    <row r="28" spans="1:11" ht="18.75" customHeight="1" x14ac:dyDescent="0.2">
      <c r="A28" s="4"/>
      <c r="B28" s="7" t="s">
        <v>0</v>
      </c>
      <c r="C28" s="7" t="s">
        <v>0</v>
      </c>
      <c r="D28" s="7" t="s">
        <v>0</v>
      </c>
      <c r="E28" s="7" t="s">
        <v>0</v>
      </c>
      <c r="F28" s="7" t="s">
        <v>0</v>
      </c>
      <c r="G28" s="7" t="s">
        <v>0</v>
      </c>
      <c r="H28" s="7" t="s">
        <v>0</v>
      </c>
      <c r="I28" s="7" t="s">
        <v>0</v>
      </c>
      <c r="J28" s="7" t="s">
        <v>0</v>
      </c>
      <c r="K28" s="12" t="s">
        <v>0</v>
      </c>
    </row>
    <row r="29" spans="1:11" ht="22.5" customHeight="1" x14ac:dyDescent="0.2">
      <c r="A29" s="4" t="s">
        <v>1</v>
      </c>
      <c r="B29" s="6">
        <f t="shared" ref="B29:K29" si="1">SUM(B30:B31)</f>
        <v>25284</v>
      </c>
      <c r="C29" s="6">
        <f t="shared" si="1"/>
        <v>13361</v>
      </c>
      <c r="D29" s="6">
        <f t="shared" si="1"/>
        <v>12814</v>
      </c>
      <c r="E29" s="6">
        <f t="shared" si="1"/>
        <v>10146</v>
      </c>
      <c r="F29" s="6">
        <f t="shared" si="1"/>
        <v>2153</v>
      </c>
      <c r="G29" s="6">
        <f t="shared" si="1"/>
        <v>307</v>
      </c>
      <c r="H29" s="6">
        <f t="shared" si="1"/>
        <v>208</v>
      </c>
      <c r="I29" s="6">
        <f t="shared" si="1"/>
        <v>547</v>
      </c>
      <c r="J29" s="6">
        <f t="shared" si="1"/>
        <v>11329</v>
      </c>
      <c r="K29" s="6">
        <f t="shared" si="1"/>
        <v>594</v>
      </c>
    </row>
    <row r="30" spans="1:11" ht="22.5" customHeight="1" x14ac:dyDescent="0.2">
      <c r="A30" s="3" t="s">
        <v>23</v>
      </c>
      <c r="B30" s="6">
        <f>SUM(C30,J30:K30)</f>
        <v>12106</v>
      </c>
      <c r="C30" s="6">
        <f>SUM(D30,I30)</f>
        <v>7717</v>
      </c>
      <c r="D30" s="6">
        <f>SUM(E30:H30)</f>
        <v>7348</v>
      </c>
      <c r="E30" s="6">
        <v>6881</v>
      </c>
      <c r="F30" s="6">
        <v>192</v>
      </c>
      <c r="G30" s="6">
        <v>158</v>
      </c>
      <c r="H30" s="6">
        <v>117</v>
      </c>
      <c r="I30" s="6">
        <v>369</v>
      </c>
      <c r="J30" s="6">
        <v>4082</v>
      </c>
      <c r="K30" s="6">
        <v>307</v>
      </c>
    </row>
    <row r="31" spans="1:11" ht="22.5" customHeight="1" x14ac:dyDescent="0.2">
      <c r="A31" s="2" t="s">
        <v>24</v>
      </c>
      <c r="B31" s="11">
        <f>SUM(C31,J31:K31)</f>
        <v>13178</v>
      </c>
      <c r="C31" s="11">
        <f>SUM(D31,I31)</f>
        <v>5644</v>
      </c>
      <c r="D31" s="11">
        <f>SUM(E31:H31)</f>
        <v>5466</v>
      </c>
      <c r="E31" s="11">
        <v>3265</v>
      </c>
      <c r="F31" s="11">
        <v>1961</v>
      </c>
      <c r="G31" s="11">
        <v>149</v>
      </c>
      <c r="H31" s="11">
        <v>91</v>
      </c>
      <c r="I31" s="11">
        <v>178</v>
      </c>
      <c r="J31" s="11">
        <v>7247</v>
      </c>
      <c r="K31" s="11">
        <v>287</v>
      </c>
    </row>
    <row r="33" spans="1:11" x14ac:dyDescent="0.2">
      <c r="A33" s="32" t="s">
        <v>32</v>
      </c>
      <c r="B33" s="32"/>
      <c r="C33" s="32"/>
      <c r="D33" s="32"/>
      <c r="E33" s="32"/>
      <c r="F33" s="32"/>
      <c r="G33" s="32"/>
    </row>
    <row r="34" spans="1:11" ht="15" customHeight="1" x14ac:dyDescent="0.2">
      <c r="A34" s="33" t="s">
        <v>21</v>
      </c>
      <c r="B34" s="33" t="s">
        <v>2</v>
      </c>
      <c r="C34" s="24" t="s">
        <v>17</v>
      </c>
      <c r="D34" s="35"/>
      <c r="E34" s="35"/>
      <c r="F34" s="35"/>
      <c r="G34" s="35"/>
      <c r="H34" s="35"/>
      <c r="I34" s="25"/>
      <c r="J34" s="41" t="s">
        <v>20</v>
      </c>
      <c r="K34" s="33" t="s">
        <v>18</v>
      </c>
    </row>
    <row r="35" spans="1:11" ht="15" customHeight="1" x14ac:dyDescent="0.2">
      <c r="A35" s="40"/>
      <c r="B35" s="40"/>
      <c r="C35" s="33" t="s">
        <v>2</v>
      </c>
      <c r="D35" s="46" t="s">
        <v>13</v>
      </c>
      <c r="E35" s="46"/>
      <c r="F35" s="46"/>
      <c r="G35" s="46"/>
      <c r="H35" s="46"/>
      <c r="I35" s="44" t="s">
        <v>19</v>
      </c>
      <c r="J35" s="42"/>
      <c r="K35" s="40"/>
    </row>
    <row r="36" spans="1:11" ht="30" customHeight="1" x14ac:dyDescent="0.2">
      <c r="A36" s="34"/>
      <c r="B36" s="34"/>
      <c r="C36" s="34"/>
      <c r="D36" s="13" t="s">
        <v>2</v>
      </c>
      <c r="E36" s="9" t="s">
        <v>22</v>
      </c>
      <c r="F36" s="8" t="s">
        <v>14</v>
      </c>
      <c r="G36" s="10" t="s">
        <v>15</v>
      </c>
      <c r="H36" s="14" t="s">
        <v>16</v>
      </c>
      <c r="I36" s="45"/>
      <c r="J36" s="43"/>
      <c r="K36" s="34"/>
    </row>
    <row r="37" spans="1:11" ht="18.75" customHeight="1" x14ac:dyDescent="0.2">
      <c r="A37" s="4"/>
      <c r="B37" s="7" t="s">
        <v>0</v>
      </c>
      <c r="C37" s="7" t="s">
        <v>0</v>
      </c>
      <c r="D37" s="7" t="s">
        <v>0</v>
      </c>
      <c r="E37" s="7" t="s">
        <v>0</v>
      </c>
      <c r="F37" s="7" t="s">
        <v>0</v>
      </c>
      <c r="G37" s="7" t="s">
        <v>0</v>
      </c>
      <c r="H37" s="7" t="s">
        <v>0</v>
      </c>
      <c r="I37" s="7" t="s">
        <v>0</v>
      </c>
      <c r="J37" s="7" t="s">
        <v>0</v>
      </c>
      <c r="K37" s="12" t="s">
        <v>0</v>
      </c>
    </row>
    <row r="38" spans="1:11" ht="22.5" customHeight="1" x14ac:dyDescent="0.2">
      <c r="A38" s="4" t="s">
        <v>1</v>
      </c>
      <c r="B38" s="6">
        <f t="shared" ref="B38:K38" si="2">SUM(B39:B40)</f>
        <v>24569</v>
      </c>
      <c r="C38" s="6">
        <f t="shared" si="2"/>
        <v>12884</v>
      </c>
      <c r="D38" s="6">
        <f t="shared" si="2"/>
        <v>12349</v>
      </c>
      <c r="E38" s="6">
        <f t="shared" si="2"/>
        <v>9762</v>
      </c>
      <c r="F38" s="6">
        <f t="shared" si="2"/>
        <v>1966</v>
      </c>
      <c r="G38" s="6">
        <f t="shared" si="2"/>
        <v>322</v>
      </c>
      <c r="H38" s="6">
        <f t="shared" si="2"/>
        <v>299</v>
      </c>
      <c r="I38" s="6">
        <f t="shared" si="2"/>
        <v>535</v>
      </c>
      <c r="J38" s="6">
        <f t="shared" si="2"/>
        <v>10432</v>
      </c>
      <c r="K38" s="6">
        <f t="shared" si="2"/>
        <v>1253</v>
      </c>
    </row>
    <row r="39" spans="1:11" ht="22.5" customHeight="1" x14ac:dyDescent="0.2">
      <c r="A39" s="3" t="s">
        <v>23</v>
      </c>
      <c r="B39" s="6">
        <f>SUM(C39,J39:K39)</f>
        <v>11743</v>
      </c>
      <c r="C39" s="6">
        <f>SUM(D39,I39)</f>
        <v>7181</v>
      </c>
      <c r="D39" s="6">
        <f>SUM(E39:H39)</f>
        <v>6853</v>
      </c>
      <c r="E39" s="6">
        <v>6346</v>
      </c>
      <c r="F39" s="6">
        <v>205</v>
      </c>
      <c r="G39" s="6">
        <v>153</v>
      </c>
      <c r="H39" s="6">
        <v>149</v>
      </c>
      <c r="I39" s="6">
        <v>328</v>
      </c>
      <c r="J39" s="6">
        <v>3915</v>
      </c>
      <c r="K39" s="6">
        <v>647</v>
      </c>
    </row>
    <row r="40" spans="1:11" ht="22.5" customHeight="1" x14ac:dyDescent="0.2">
      <c r="A40" s="2" t="s">
        <v>24</v>
      </c>
      <c r="B40" s="11">
        <f>SUM(C40,J40:K40)</f>
        <v>12826</v>
      </c>
      <c r="C40" s="11">
        <f>SUM(D40,I40)</f>
        <v>5703</v>
      </c>
      <c r="D40" s="11">
        <f>SUM(E40:H40)</f>
        <v>5496</v>
      </c>
      <c r="E40" s="11">
        <v>3416</v>
      </c>
      <c r="F40" s="11">
        <v>1761</v>
      </c>
      <c r="G40" s="11">
        <v>169</v>
      </c>
      <c r="H40" s="11">
        <v>150</v>
      </c>
      <c r="I40" s="11">
        <v>207</v>
      </c>
      <c r="J40" s="11">
        <v>6517</v>
      </c>
      <c r="K40" s="11">
        <v>606</v>
      </c>
    </row>
    <row r="41" spans="1:11" x14ac:dyDescent="0.2">
      <c r="A41" s="19" t="s">
        <v>28</v>
      </c>
      <c r="B41" s="19"/>
      <c r="C41" s="19"/>
      <c r="D41" s="19"/>
      <c r="E41" s="19"/>
      <c r="F41" s="19"/>
      <c r="G41" s="19"/>
    </row>
    <row r="42" spans="1:11" x14ac:dyDescent="0.2">
      <c r="A42" s="47"/>
      <c r="B42" s="47"/>
      <c r="C42" s="47"/>
      <c r="D42" s="47"/>
      <c r="E42" s="47"/>
      <c r="F42" s="47"/>
      <c r="G42" s="47"/>
    </row>
  </sheetData>
  <mergeCells count="61">
    <mergeCell ref="A42:G42"/>
    <mergeCell ref="A11:G11"/>
    <mergeCell ref="J34:J36"/>
    <mergeCell ref="K34:K36"/>
    <mergeCell ref="C35:C36"/>
    <mergeCell ref="D35:H35"/>
    <mergeCell ref="I35:I36"/>
    <mergeCell ref="A41:G41"/>
    <mergeCell ref="A25:A27"/>
    <mergeCell ref="B25:B27"/>
    <mergeCell ref="A33:G33"/>
    <mergeCell ref="A34:A36"/>
    <mergeCell ref="B34:B36"/>
    <mergeCell ref="C34:I34"/>
    <mergeCell ref="J25:J27"/>
    <mergeCell ref="K25:K27"/>
    <mergeCell ref="C26:C27"/>
    <mergeCell ref="D26:H26"/>
    <mergeCell ref="I26:I27"/>
    <mergeCell ref="B16:B18"/>
    <mergeCell ref="C25:I25"/>
    <mergeCell ref="K16:K18"/>
    <mergeCell ref="J16:J18"/>
    <mergeCell ref="A24:G24"/>
    <mergeCell ref="I17:I18"/>
    <mergeCell ref="D17:H17"/>
    <mergeCell ref="A16:A18"/>
    <mergeCell ref="A15:G15"/>
    <mergeCell ref="C17:C18"/>
    <mergeCell ref="C16:I16"/>
    <mergeCell ref="H5:I5"/>
    <mergeCell ref="H6:I6"/>
    <mergeCell ref="H7:I7"/>
    <mergeCell ref="B9:C9"/>
    <mergeCell ref="F9:G9"/>
    <mergeCell ref="D5:E5"/>
    <mergeCell ref="D6:E6"/>
    <mergeCell ref="F5:G5"/>
    <mergeCell ref="H9:I9"/>
    <mergeCell ref="A13:E13"/>
    <mergeCell ref="B7:C7"/>
    <mergeCell ref="H3:I3"/>
    <mergeCell ref="H4:I4"/>
    <mergeCell ref="D7:E7"/>
    <mergeCell ref="D9:E9"/>
    <mergeCell ref="H8:I8"/>
    <mergeCell ref="F4:G4"/>
    <mergeCell ref="F6:G6"/>
    <mergeCell ref="F7:G7"/>
    <mergeCell ref="D3:E3"/>
    <mergeCell ref="D4:E4"/>
    <mergeCell ref="A1:E1"/>
    <mergeCell ref="A10:G10"/>
    <mergeCell ref="B5:C5"/>
    <mergeCell ref="B4:C4"/>
    <mergeCell ref="B3:C3"/>
    <mergeCell ref="B6:C6"/>
    <mergeCell ref="B8:C8"/>
    <mergeCell ref="D8:E8"/>
    <mergeCell ref="F8:G8"/>
    <mergeCell ref="F3:G3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17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2023-03-08T01:00:06Z</cp:lastPrinted>
  <dcterms:created xsi:type="dcterms:W3CDTF">2010-11-26T00:48:49Z</dcterms:created>
  <dcterms:modified xsi:type="dcterms:W3CDTF">2023-03-08T01:00:09Z</dcterms:modified>
</cp:coreProperties>
</file>